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Motáci Třebětice\Statistiky za uplynulé sezóny\Městská liga M. Budějovice\"/>
    </mc:Choice>
  </mc:AlternateContent>
  <xr:revisionPtr revIDLastSave="0" documentId="8_{1F0691B9-0E4E-4C30-B670-C4ADA50C812B}" xr6:coauthVersionLast="43" xr6:coauthVersionMax="43" xr10:uidLastSave="{00000000-0000-0000-0000-000000000000}"/>
  <bookViews>
    <workbookView xWindow="-120" yWindow="-120" windowWidth="25440" windowHeight="15390" activeTab="2" xr2:uid="{BCDC3816-4DA3-4905-9CEE-FCAC84600D1D}"/>
  </bookViews>
  <sheets>
    <sheet name="Stat." sheetId="1" r:id="rId1"/>
    <sheet name="Přehled " sheetId="2" r:id="rId2"/>
    <sheet name="Tabulka" sheetId="3" r:id="rId3"/>
    <sheet name="Výsledky kol" sheetId="4" r:id="rId4"/>
    <sheet name="Soupiska" sheetId="5" r:id="rId5"/>
    <sheet name="TAB" sheetId="6" r:id="rId6"/>
    <sheet name="TBN" sheetId="7" r:id="rId7"/>
    <sheet name="T G" sheetId="8" r:id="rId8"/>
    <sheet name="T N" sheetId="9" r:id="rId9"/>
    <sheet name="T OU" sheetId="10" r:id="rId10"/>
    <sheet name="T Č" sheetId="11" r:id="rId11"/>
    <sheet name="Tab_stre" sheetId="12" r:id="rId12"/>
    <sheet name="Tab_tre" sheetId="13" r:id="rId13"/>
    <sheet name="G body" sheetId="14" r:id="rId14"/>
    <sheet name="G body_1" sheetId="15" r:id="rId15"/>
    <sheet name="G BrNa" sheetId="16" r:id="rId16"/>
    <sheet name="G K" sheetId="17" r:id="rId17"/>
    <sheet name="G odeh" sheetId="18" r:id="rId18"/>
    <sheet name="Gčet.Br" sheetId="19" r:id="rId19"/>
    <sheet name="Četnost B+N " sheetId="20" r:id="rId20"/>
    <sheet name="DATA - 20182019" sheetId="21" r:id="rId21"/>
    <sheet name="Rozlosování" sheetId="22" r:id="rId22"/>
    <sheet name="Tab_celk" sheetId="23" r:id="rId23"/>
    <sheet name="Tab_zakl.č" sheetId="24" r:id="rId24"/>
    <sheet name="Tab_playoff" sheetId="25" r:id="rId25"/>
    <sheet name="Tab_celkem" sheetId="26" r:id="rId26"/>
  </sheets>
  <externalReferences>
    <externalReference r:id="rId27"/>
  </externalReferences>
  <definedNames>
    <definedName name="_xlnm._FilterDatabase" localSheetId="20" hidden="1">'DATA - 20182019'!$F$51:$I$69</definedName>
    <definedName name="ExterníData_1" localSheetId="1">'Přehled '!$A$1:$Y$316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" i="26" l="1"/>
  <c r="C7" i="25"/>
  <c r="D9" i="24"/>
  <c r="C7" i="24"/>
  <c r="D9" i="23"/>
  <c r="C7" i="23"/>
  <c r="D8" i="11"/>
  <c r="C6" i="11"/>
  <c r="C6" i="10"/>
  <c r="C6" i="9"/>
  <c r="C6" i="8"/>
  <c r="B8" i="7"/>
  <c r="C6" i="6"/>
  <c r="B8" i="5"/>
  <c r="N431" i="4"/>
  <c r="N430" i="4"/>
  <c r="O429" i="4"/>
  <c r="N429" i="4"/>
  <c r="M429" i="4"/>
  <c r="O428" i="4"/>
  <c r="N428" i="4"/>
  <c r="M428" i="4"/>
  <c r="O427" i="4"/>
  <c r="N427" i="4"/>
  <c r="M427" i="4"/>
  <c r="O426" i="4"/>
  <c r="N426" i="4"/>
  <c r="M426" i="4"/>
  <c r="O425" i="4"/>
  <c r="N425" i="4"/>
  <c r="M425" i="4"/>
  <c r="O423" i="4"/>
  <c r="M423" i="4"/>
  <c r="L423" i="4"/>
  <c r="O422" i="4"/>
  <c r="M422" i="4"/>
  <c r="L422" i="4"/>
  <c r="O421" i="4"/>
  <c r="M421" i="4"/>
  <c r="L421" i="4"/>
  <c r="N420" i="4"/>
  <c r="M420" i="4"/>
  <c r="N419" i="4"/>
  <c r="M419" i="4"/>
  <c r="M418" i="4"/>
  <c r="N415" i="4"/>
  <c r="O414" i="4"/>
  <c r="N414" i="4"/>
  <c r="M414" i="4"/>
  <c r="O413" i="4"/>
  <c r="N413" i="4"/>
  <c r="M413" i="4"/>
  <c r="O412" i="4"/>
  <c r="N412" i="4"/>
  <c r="M412" i="4"/>
  <c r="O411" i="4"/>
  <c r="N411" i="4"/>
  <c r="M411" i="4"/>
  <c r="O410" i="4"/>
  <c r="N410" i="4"/>
  <c r="M410" i="4"/>
  <c r="O408" i="4"/>
  <c r="L408" i="4"/>
  <c r="O407" i="4"/>
  <c r="M407" i="4"/>
  <c r="L407" i="4"/>
  <c r="O406" i="4"/>
  <c r="M406" i="4"/>
  <c r="L406" i="4"/>
  <c r="N405" i="4"/>
  <c r="M405" i="4"/>
  <c r="N404" i="4"/>
  <c r="M404" i="4"/>
  <c r="M403" i="4"/>
  <c r="O385" i="4"/>
  <c r="O384" i="4"/>
  <c r="N384" i="4"/>
  <c r="M384" i="4"/>
  <c r="O383" i="4"/>
  <c r="O382" i="4"/>
  <c r="N382" i="4"/>
  <c r="M382" i="4"/>
  <c r="O381" i="4"/>
  <c r="N381" i="4"/>
  <c r="M381" i="4"/>
  <c r="O380" i="4"/>
  <c r="N380" i="4"/>
  <c r="M380" i="4"/>
  <c r="O378" i="4"/>
  <c r="M378" i="4"/>
  <c r="L378" i="4"/>
  <c r="O377" i="4"/>
  <c r="M377" i="4"/>
  <c r="L377" i="4"/>
  <c r="O376" i="4"/>
  <c r="M376" i="4"/>
  <c r="L376" i="4"/>
  <c r="M375" i="4"/>
  <c r="N374" i="4"/>
  <c r="M374" i="4"/>
  <c r="N373" i="4"/>
  <c r="M373" i="4"/>
  <c r="M372" i="4"/>
  <c r="N368" i="4"/>
  <c r="M368" i="4"/>
  <c r="O366" i="4"/>
  <c r="O365" i="4"/>
  <c r="N365" i="4"/>
  <c r="M365" i="4"/>
  <c r="O364" i="4"/>
  <c r="N364" i="4"/>
  <c r="M364" i="4"/>
  <c r="O363" i="4"/>
  <c r="N363" i="4"/>
  <c r="M363" i="4"/>
  <c r="O361" i="4"/>
  <c r="L361" i="4"/>
  <c r="O360" i="4"/>
  <c r="M360" i="4"/>
  <c r="L360" i="4"/>
  <c r="O359" i="4"/>
  <c r="M359" i="4"/>
  <c r="L359" i="4"/>
  <c r="N358" i="4"/>
  <c r="M358" i="4"/>
  <c r="N357" i="4"/>
  <c r="M357" i="4"/>
  <c r="M356" i="4"/>
  <c r="N314" i="4"/>
  <c r="M314" i="4"/>
  <c r="N313" i="4"/>
  <c r="M313" i="4"/>
  <c r="O312" i="4"/>
  <c r="N312" i="4"/>
  <c r="M312" i="4"/>
  <c r="O311" i="4"/>
  <c r="N311" i="4"/>
  <c r="M311" i="4"/>
  <c r="O310" i="4"/>
  <c r="N310" i="4"/>
  <c r="M310" i="4"/>
  <c r="O309" i="4"/>
  <c r="N309" i="4"/>
  <c r="M309" i="4"/>
  <c r="O308" i="4"/>
  <c r="N308" i="4"/>
  <c r="M308" i="4"/>
  <c r="O305" i="4"/>
  <c r="M305" i="4"/>
  <c r="L305" i="4"/>
  <c r="O304" i="4"/>
  <c r="M304" i="4"/>
  <c r="L304" i="4"/>
  <c r="O303" i="4"/>
  <c r="M303" i="4"/>
  <c r="L303" i="4"/>
  <c r="M302" i="4"/>
  <c r="N301" i="4"/>
  <c r="M301" i="4"/>
  <c r="N300" i="4"/>
  <c r="M300" i="4"/>
  <c r="M299" i="4"/>
  <c r="N295" i="4"/>
  <c r="M295" i="4"/>
  <c r="N294" i="4"/>
  <c r="M294" i="4"/>
  <c r="O293" i="4"/>
  <c r="N293" i="4"/>
  <c r="M293" i="4"/>
  <c r="O292" i="4"/>
  <c r="N292" i="4"/>
  <c r="M292" i="4"/>
  <c r="O291" i="4"/>
  <c r="N291" i="4"/>
  <c r="M291" i="4"/>
  <c r="O290" i="4"/>
  <c r="N290" i="4"/>
  <c r="M290" i="4"/>
  <c r="O289" i="4"/>
  <c r="M289" i="4"/>
  <c r="O286" i="4"/>
  <c r="M286" i="4"/>
  <c r="L286" i="4"/>
  <c r="O285" i="4"/>
  <c r="M285" i="4"/>
  <c r="L285" i="4"/>
  <c r="O284" i="4"/>
  <c r="M284" i="4"/>
  <c r="L284" i="4"/>
  <c r="N282" i="4"/>
  <c r="M282" i="4"/>
  <c r="N281" i="4"/>
  <c r="M281" i="4"/>
  <c r="M280" i="4"/>
  <c r="N278" i="4"/>
  <c r="M278" i="4"/>
  <c r="N277" i="4"/>
  <c r="M277" i="4"/>
  <c r="O276" i="4"/>
  <c r="N276" i="4"/>
  <c r="M276" i="4"/>
  <c r="O275" i="4"/>
  <c r="N275" i="4"/>
  <c r="M275" i="4"/>
  <c r="O274" i="4"/>
  <c r="N274" i="4"/>
  <c r="M274" i="4"/>
  <c r="O273" i="4"/>
  <c r="N273" i="4"/>
  <c r="M273" i="4"/>
  <c r="O272" i="4"/>
  <c r="N272" i="4"/>
  <c r="M272" i="4"/>
  <c r="O269" i="4"/>
  <c r="M269" i="4"/>
  <c r="L269" i="4"/>
  <c r="O268" i="4"/>
  <c r="M268" i="4"/>
  <c r="L268" i="4"/>
  <c r="O267" i="4"/>
  <c r="M267" i="4"/>
  <c r="L267" i="4"/>
  <c r="M266" i="4"/>
  <c r="N265" i="4"/>
  <c r="M265" i="4"/>
  <c r="N264" i="4"/>
  <c r="M264" i="4"/>
  <c r="M263" i="4"/>
  <c r="N260" i="4"/>
  <c r="M260" i="4"/>
  <c r="N259" i="4"/>
  <c r="M259" i="4"/>
  <c r="N258" i="4"/>
  <c r="M258" i="4"/>
  <c r="O257" i="4"/>
  <c r="N257" i="4"/>
  <c r="M257" i="4"/>
  <c r="O256" i="4"/>
  <c r="N256" i="4"/>
  <c r="M256" i="4"/>
  <c r="O255" i="4"/>
  <c r="N255" i="4"/>
  <c r="M255" i="4"/>
  <c r="O254" i="4"/>
  <c r="N254" i="4"/>
  <c r="M254" i="4"/>
  <c r="O253" i="4"/>
  <c r="N253" i="4"/>
  <c r="M253" i="4"/>
  <c r="O250" i="4"/>
  <c r="M250" i="4"/>
  <c r="L250" i="4"/>
  <c r="O249" i="4"/>
  <c r="M249" i="4"/>
  <c r="L249" i="4"/>
  <c r="O248" i="4"/>
  <c r="M248" i="4"/>
  <c r="L248" i="4"/>
  <c r="M247" i="4"/>
  <c r="N246" i="4"/>
  <c r="M246" i="4"/>
  <c r="N245" i="4"/>
  <c r="M245" i="4"/>
  <c r="M244" i="4"/>
  <c r="N241" i="4"/>
  <c r="M241" i="4"/>
  <c r="N240" i="4"/>
  <c r="M240" i="4"/>
  <c r="N239" i="4"/>
  <c r="M239" i="4"/>
  <c r="O238" i="4"/>
  <c r="N238" i="4"/>
  <c r="M238" i="4"/>
  <c r="O237" i="4"/>
  <c r="N237" i="4"/>
  <c r="M237" i="4"/>
  <c r="O236" i="4"/>
  <c r="N236" i="4"/>
  <c r="M236" i="4"/>
  <c r="O235" i="4"/>
  <c r="N235" i="4"/>
  <c r="M235" i="4"/>
  <c r="O234" i="4"/>
  <c r="N234" i="4"/>
  <c r="M234" i="4"/>
  <c r="O231" i="4"/>
  <c r="M231" i="4"/>
  <c r="L231" i="4"/>
  <c r="O230" i="4"/>
  <c r="M230" i="4"/>
  <c r="L230" i="4"/>
  <c r="O229" i="4"/>
  <c r="M229" i="4"/>
  <c r="L229" i="4"/>
  <c r="N228" i="4"/>
  <c r="M228" i="4"/>
  <c r="N227" i="4"/>
  <c r="M227" i="4"/>
  <c r="N226" i="4"/>
  <c r="M226" i="4"/>
  <c r="M225" i="4"/>
  <c r="O222" i="4"/>
  <c r="N222" i="4"/>
  <c r="M222" i="4"/>
  <c r="O221" i="4"/>
  <c r="N221" i="4"/>
  <c r="M221" i="4"/>
  <c r="O220" i="4"/>
  <c r="N220" i="4"/>
  <c r="M220" i="4"/>
  <c r="O219" i="4"/>
  <c r="N219" i="4"/>
  <c r="M219" i="4"/>
  <c r="O218" i="4"/>
  <c r="N218" i="4"/>
  <c r="M218" i="4"/>
  <c r="O217" i="4"/>
  <c r="N217" i="4"/>
  <c r="M217" i="4"/>
  <c r="O216" i="4"/>
  <c r="N216" i="4"/>
  <c r="M216" i="4"/>
  <c r="O215" i="4"/>
  <c r="N215" i="4"/>
  <c r="M215" i="4"/>
  <c r="O212" i="4"/>
  <c r="M212" i="4"/>
  <c r="L212" i="4"/>
  <c r="O211" i="4"/>
  <c r="M211" i="4"/>
  <c r="L211" i="4"/>
  <c r="O210" i="4"/>
  <c r="M210" i="4"/>
  <c r="L210" i="4"/>
  <c r="N208" i="4"/>
  <c r="M208" i="4"/>
  <c r="N207" i="4"/>
  <c r="M207" i="4"/>
  <c r="M206" i="4"/>
  <c r="O203" i="4"/>
  <c r="N203" i="4"/>
  <c r="M203" i="4"/>
  <c r="O202" i="4"/>
  <c r="N202" i="4"/>
  <c r="M202" i="4"/>
  <c r="O201" i="4"/>
  <c r="N201" i="4"/>
  <c r="M201" i="4"/>
  <c r="O200" i="4"/>
  <c r="N200" i="4"/>
  <c r="M200" i="4"/>
  <c r="O199" i="4"/>
  <c r="N199" i="4"/>
  <c r="M199" i="4"/>
  <c r="O198" i="4"/>
  <c r="N198" i="4"/>
  <c r="M198" i="4"/>
  <c r="O197" i="4"/>
  <c r="N197" i="4"/>
  <c r="M197" i="4"/>
  <c r="O196" i="4"/>
  <c r="N196" i="4"/>
  <c r="M196" i="4"/>
  <c r="O193" i="4"/>
  <c r="M193" i="4"/>
  <c r="L193" i="4"/>
  <c r="O192" i="4"/>
  <c r="M192" i="4"/>
  <c r="L192" i="4"/>
  <c r="O191" i="4"/>
  <c r="M191" i="4"/>
  <c r="L191" i="4"/>
  <c r="N189" i="4"/>
  <c r="M189" i="4"/>
  <c r="N188" i="4"/>
  <c r="M188" i="4"/>
  <c r="M187" i="4"/>
  <c r="N184" i="4"/>
  <c r="M184" i="4"/>
  <c r="N183" i="4"/>
  <c r="M183" i="4"/>
  <c r="N182" i="4"/>
  <c r="M182" i="4"/>
  <c r="O181" i="4"/>
  <c r="N181" i="4"/>
  <c r="M181" i="4"/>
  <c r="O180" i="4"/>
  <c r="N180" i="4"/>
  <c r="M180" i="4"/>
  <c r="O179" i="4"/>
  <c r="N179" i="4"/>
  <c r="M179" i="4"/>
  <c r="O178" i="4"/>
  <c r="N178" i="4"/>
  <c r="M178" i="4"/>
  <c r="O177" i="4"/>
  <c r="N177" i="4"/>
  <c r="M177" i="4"/>
  <c r="O174" i="4"/>
  <c r="M174" i="4"/>
  <c r="L174" i="4"/>
  <c r="O173" i="4"/>
  <c r="M173" i="4"/>
  <c r="L173" i="4"/>
  <c r="O172" i="4"/>
  <c r="M172" i="4"/>
  <c r="L172" i="4"/>
  <c r="N170" i="4"/>
  <c r="M170" i="4"/>
  <c r="N169" i="4"/>
  <c r="M169" i="4"/>
  <c r="M168" i="4"/>
  <c r="N165" i="4"/>
  <c r="M165" i="4"/>
  <c r="N146" i="4"/>
  <c r="M146" i="4"/>
  <c r="N145" i="4"/>
  <c r="M145" i="4"/>
  <c r="N144" i="4"/>
  <c r="M144" i="4"/>
  <c r="O143" i="4"/>
  <c r="N143" i="4"/>
  <c r="M143" i="4"/>
  <c r="O142" i="4"/>
  <c r="N142" i="4"/>
  <c r="M142" i="4"/>
  <c r="O141" i="4"/>
  <c r="N141" i="4"/>
  <c r="M141" i="4"/>
  <c r="O140" i="4"/>
  <c r="N140" i="4"/>
  <c r="M140" i="4"/>
  <c r="O139" i="4"/>
  <c r="N139" i="4"/>
  <c r="M139" i="4"/>
  <c r="O136" i="4"/>
  <c r="M136" i="4"/>
  <c r="L136" i="4"/>
  <c r="O135" i="4"/>
  <c r="M135" i="4"/>
  <c r="L135" i="4"/>
  <c r="O134" i="4"/>
  <c r="M134" i="4"/>
  <c r="L134" i="4"/>
  <c r="N132" i="4"/>
  <c r="M132" i="4"/>
  <c r="N131" i="4"/>
  <c r="M131" i="4"/>
  <c r="M130" i="4"/>
  <c r="N127" i="4"/>
  <c r="M127" i="4"/>
  <c r="N126" i="4"/>
  <c r="M126" i="4"/>
  <c r="N102" i="4"/>
  <c r="M102" i="4"/>
  <c r="N101" i="4"/>
  <c r="M101" i="4"/>
  <c r="N100" i="4"/>
  <c r="M100" i="4"/>
  <c r="O99" i="4"/>
  <c r="N99" i="4"/>
  <c r="M99" i="4"/>
  <c r="O98" i="4"/>
  <c r="N98" i="4"/>
  <c r="M98" i="4"/>
  <c r="O97" i="4"/>
  <c r="N97" i="4"/>
  <c r="M97" i="4"/>
  <c r="O96" i="4"/>
  <c r="N96" i="4"/>
  <c r="M96" i="4"/>
  <c r="O95" i="4"/>
  <c r="N95" i="4"/>
  <c r="M95" i="4"/>
  <c r="O92" i="4"/>
  <c r="M92" i="4"/>
  <c r="L92" i="4"/>
  <c r="O91" i="4"/>
  <c r="M91" i="4"/>
  <c r="L91" i="4"/>
  <c r="O90" i="4"/>
  <c r="M90" i="4"/>
  <c r="L90" i="4"/>
  <c r="N88" i="4"/>
  <c r="M88" i="4"/>
  <c r="N87" i="4"/>
  <c r="M87" i="4"/>
  <c r="M86" i="4"/>
  <c r="M81" i="4"/>
  <c r="M80" i="4"/>
  <c r="M79" i="4"/>
  <c r="M78" i="4"/>
  <c r="M77" i="4"/>
  <c r="N76" i="4"/>
  <c r="M76" i="4"/>
  <c r="N75" i="4"/>
  <c r="M75" i="4"/>
  <c r="N74" i="4"/>
  <c r="M74" i="4"/>
  <c r="O73" i="4"/>
  <c r="N73" i="4"/>
  <c r="M73" i="4"/>
  <c r="O72" i="4"/>
  <c r="N72" i="4"/>
  <c r="M72" i="4"/>
  <c r="O71" i="4"/>
  <c r="N71" i="4"/>
  <c r="M71" i="4"/>
  <c r="O70" i="4"/>
  <c r="N70" i="4"/>
  <c r="M70" i="4"/>
  <c r="O69" i="4"/>
  <c r="N69" i="4"/>
  <c r="M69" i="4"/>
  <c r="O66" i="4"/>
  <c r="M66" i="4"/>
  <c r="L66" i="4"/>
  <c r="O65" i="4"/>
  <c r="M65" i="4"/>
  <c r="L65" i="4"/>
  <c r="O64" i="4"/>
  <c r="M64" i="4"/>
  <c r="L64" i="4"/>
  <c r="N62" i="4"/>
  <c r="M62" i="4"/>
  <c r="N61" i="4"/>
  <c r="M61" i="4"/>
  <c r="M60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7" i="4"/>
  <c r="M47" i="4"/>
  <c r="L47" i="4"/>
  <c r="O46" i="4"/>
  <c r="M46" i="4"/>
  <c r="L46" i="4"/>
  <c r="O45" i="4"/>
  <c r="M45" i="4"/>
  <c r="L45" i="4"/>
  <c r="N43" i="4"/>
  <c r="M43" i="4"/>
  <c r="N42" i="4"/>
  <c r="M42" i="4"/>
  <c r="M41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28" i="4"/>
  <c r="M28" i="4"/>
  <c r="L28" i="4"/>
  <c r="O27" i="4"/>
  <c r="M27" i="4"/>
  <c r="L27" i="4"/>
  <c r="O26" i="4"/>
  <c r="M26" i="4"/>
  <c r="L26" i="4"/>
  <c r="N24" i="4"/>
  <c r="M24" i="4"/>
  <c r="N23" i="4"/>
  <c r="M23" i="4"/>
  <c r="M22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9" i="4"/>
  <c r="M9" i="4"/>
  <c r="L9" i="4"/>
  <c r="O8" i="4"/>
  <c r="M8" i="4"/>
  <c r="L8" i="4"/>
  <c r="O7" i="4"/>
  <c r="M7" i="4"/>
  <c r="L7" i="4"/>
  <c r="N5" i="4"/>
  <c r="M5" i="4"/>
  <c r="N4" i="4"/>
  <c r="M4" i="4"/>
  <c r="M3" i="4"/>
  <c r="B21" i="3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D65" i="2" s="1"/>
  <c r="C60" i="2"/>
  <c r="B60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D58" i="2" s="1"/>
  <c r="C40" i="2"/>
  <c r="B40" i="2"/>
  <c r="J31" i="2"/>
  <c r="I31" i="2"/>
  <c r="J30" i="2"/>
  <c r="I30" i="2"/>
  <c r="J29" i="2"/>
  <c r="I29" i="2"/>
  <c r="J28" i="2"/>
  <c r="I28" i="2"/>
  <c r="I33" i="2" s="1"/>
  <c r="J27" i="2"/>
  <c r="J33" i="2" s="1"/>
  <c r="I27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I7" i="2"/>
  <c r="J6" i="2"/>
  <c r="I6" i="2"/>
  <c r="J5" i="2"/>
  <c r="J23" i="2" s="1"/>
  <c r="J38" i="2" s="1"/>
  <c r="I5" i="2"/>
  <c r="I23" i="2" s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DU26" i="1"/>
  <c r="DS26" i="1"/>
  <c r="DR26" i="1"/>
  <c r="DT26" i="1" s="1"/>
  <c r="DQ26" i="1"/>
  <c r="DP26" i="1"/>
  <c r="DM26" i="1"/>
  <c r="DK26" i="1"/>
  <c r="DL26" i="1" s="1"/>
  <c r="DJ26" i="1"/>
  <c r="DI26" i="1"/>
  <c r="DH26" i="1"/>
  <c r="DE26" i="1"/>
  <c r="DC26" i="1"/>
  <c r="DB26" i="1"/>
  <c r="DD26" i="1" s="1"/>
  <c r="DA26" i="1"/>
  <c r="CZ26" i="1"/>
  <c r="CX26" i="1"/>
  <c r="BY26" i="1"/>
  <c r="AZ26" i="1"/>
  <c r="AA26" i="1"/>
  <c r="DU25" i="1"/>
  <c r="DS25" i="1"/>
  <c r="DR25" i="1"/>
  <c r="DQ25" i="1"/>
  <c r="DP25" i="1"/>
  <c r="C30" i="11" s="1"/>
  <c r="DM25" i="1"/>
  <c r="DK25" i="1"/>
  <c r="DJ25" i="1"/>
  <c r="DL25" i="1" s="1"/>
  <c r="DI25" i="1"/>
  <c r="DH25" i="1"/>
  <c r="DE25" i="1"/>
  <c r="DC25" i="1"/>
  <c r="DB25" i="1"/>
  <c r="DA25" i="1"/>
  <c r="CZ25" i="1"/>
  <c r="CX25" i="1"/>
  <c r="BY25" i="1"/>
  <c r="AZ25" i="1"/>
  <c r="AA25" i="1"/>
  <c r="DU24" i="1"/>
  <c r="DS24" i="1"/>
  <c r="DR24" i="1"/>
  <c r="DT24" i="1" s="1"/>
  <c r="H29" i="11" s="1"/>
  <c r="DQ24" i="1"/>
  <c r="DP24" i="1"/>
  <c r="C29" i="11" s="1"/>
  <c r="DM24" i="1"/>
  <c r="DK24" i="1"/>
  <c r="DJ24" i="1"/>
  <c r="DI24" i="1"/>
  <c r="DH24" i="1"/>
  <c r="DE24" i="1"/>
  <c r="DC24" i="1"/>
  <c r="DB24" i="1"/>
  <c r="DD24" i="1" s="1"/>
  <c r="DA24" i="1"/>
  <c r="CZ24" i="1"/>
  <c r="CX24" i="1"/>
  <c r="BY24" i="1"/>
  <c r="AZ24" i="1"/>
  <c r="AA24" i="1"/>
  <c r="DU23" i="1"/>
  <c r="DS23" i="1"/>
  <c r="DR23" i="1"/>
  <c r="DQ23" i="1"/>
  <c r="DP23" i="1"/>
  <c r="C28" i="11" s="1"/>
  <c r="DM23" i="1"/>
  <c r="DK23" i="1"/>
  <c r="DJ23" i="1"/>
  <c r="DL23" i="1" s="1"/>
  <c r="DI23" i="1"/>
  <c r="DH23" i="1"/>
  <c r="DE23" i="1"/>
  <c r="DC23" i="1"/>
  <c r="DB23" i="1"/>
  <c r="DA23" i="1"/>
  <c r="CZ23" i="1"/>
  <c r="CX23" i="1"/>
  <c r="BY23" i="1"/>
  <c r="AZ23" i="1"/>
  <c r="AA23" i="1"/>
  <c r="DU22" i="1"/>
  <c r="DS22" i="1"/>
  <c r="DR22" i="1"/>
  <c r="DT22" i="1" s="1"/>
  <c r="H27" i="11" s="1"/>
  <c r="DQ22" i="1"/>
  <c r="DP22" i="1"/>
  <c r="C27" i="11" s="1"/>
  <c r="DM22" i="1"/>
  <c r="DK22" i="1"/>
  <c r="DJ22" i="1"/>
  <c r="DI22" i="1"/>
  <c r="DH22" i="1"/>
  <c r="DE22" i="1"/>
  <c r="DC22" i="1"/>
  <c r="DB22" i="1"/>
  <c r="DD22" i="1" s="1"/>
  <c r="DA22" i="1"/>
  <c r="CZ22" i="1"/>
  <c r="CX22" i="1"/>
  <c r="BY22" i="1"/>
  <c r="AZ22" i="1"/>
  <c r="AA22" i="1"/>
  <c r="DU21" i="1"/>
  <c r="DS21" i="1"/>
  <c r="F17" i="5" s="1"/>
  <c r="DR21" i="1"/>
  <c r="DQ21" i="1"/>
  <c r="DP21" i="1"/>
  <c r="B17" i="5" s="1"/>
  <c r="DM21" i="1"/>
  <c r="DK21" i="1"/>
  <c r="DJ21" i="1"/>
  <c r="DL21" i="1" s="1"/>
  <c r="I46" i="21" s="1"/>
  <c r="DI21" i="1"/>
  <c r="DH21" i="1"/>
  <c r="DE21" i="1"/>
  <c r="DC21" i="1"/>
  <c r="DB21" i="1"/>
  <c r="DA21" i="1"/>
  <c r="CZ21" i="1"/>
  <c r="CX21" i="1"/>
  <c r="BY21" i="1"/>
  <c r="AZ21" i="1"/>
  <c r="AA21" i="1"/>
  <c r="DU20" i="1"/>
  <c r="G27" i="5" s="1"/>
  <c r="DS20" i="1"/>
  <c r="DR20" i="1"/>
  <c r="DT20" i="1" s="1"/>
  <c r="DQ20" i="1"/>
  <c r="D24" i="6" s="1"/>
  <c r="DP20" i="1"/>
  <c r="DM20" i="1"/>
  <c r="DK20" i="1"/>
  <c r="DJ20" i="1"/>
  <c r="DI20" i="1"/>
  <c r="DH20" i="1"/>
  <c r="DE20" i="1"/>
  <c r="DC20" i="1"/>
  <c r="DB20" i="1"/>
  <c r="DD20" i="1" s="1"/>
  <c r="I8" i="21" s="1"/>
  <c r="DA20" i="1"/>
  <c r="CZ20" i="1"/>
  <c r="CX20" i="1"/>
  <c r="BY20" i="1"/>
  <c r="AZ20" i="1"/>
  <c r="AA20" i="1"/>
  <c r="DU19" i="1"/>
  <c r="DS19" i="1"/>
  <c r="DR19" i="1"/>
  <c r="DQ19" i="1"/>
  <c r="DP19" i="1"/>
  <c r="DM19" i="1"/>
  <c r="DK19" i="1"/>
  <c r="DJ19" i="1"/>
  <c r="DL19" i="1" s="1"/>
  <c r="I44" i="21" s="1"/>
  <c r="DI19" i="1"/>
  <c r="DH19" i="1"/>
  <c r="DE19" i="1"/>
  <c r="DC19" i="1"/>
  <c r="DB19" i="1"/>
  <c r="DA19" i="1"/>
  <c r="CZ19" i="1"/>
  <c r="CX19" i="1"/>
  <c r="BY19" i="1"/>
  <c r="AZ19" i="1"/>
  <c r="AA19" i="1"/>
  <c r="DU18" i="1"/>
  <c r="G25" i="5" s="1"/>
  <c r="DS18" i="1"/>
  <c r="DR18" i="1"/>
  <c r="DT18" i="1" s="1"/>
  <c r="DQ18" i="1"/>
  <c r="D22" i="6" s="1"/>
  <c r="DP18" i="1"/>
  <c r="DM18" i="1"/>
  <c r="DK18" i="1"/>
  <c r="DJ18" i="1"/>
  <c r="DI18" i="1"/>
  <c r="DH18" i="1"/>
  <c r="DE18" i="1"/>
  <c r="DC18" i="1"/>
  <c r="DB18" i="1"/>
  <c r="DD18" i="1" s="1"/>
  <c r="I9" i="21" s="1"/>
  <c r="DA18" i="1"/>
  <c r="CZ18" i="1"/>
  <c r="CX18" i="1"/>
  <c r="BY18" i="1"/>
  <c r="AZ18" i="1"/>
  <c r="AA18" i="1"/>
  <c r="DU17" i="1"/>
  <c r="DS17" i="1"/>
  <c r="F21" i="6" s="1"/>
  <c r="DR17" i="1"/>
  <c r="DQ17" i="1"/>
  <c r="DP17" i="1"/>
  <c r="DM17" i="1"/>
  <c r="DK17" i="1"/>
  <c r="DJ17" i="1"/>
  <c r="DL17" i="1" s="1"/>
  <c r="I42" i="21" s="1"/>
  <c r="DI17" i="1"/>
  <c r="DH17" i="1"/>
  <c r="DE17" i="1"/>
  <c r="DC17" i="1"/>
  <c r="DB17" i="1"/>
  <c r="DA17" i="1"/>
  <c r="CZ17" i="1"/>
  <c r="CX17" i="1"/>
  <c r="BY17" i="1"/>
  <c r="AZ17" i="1"/>
  <c r="AA17" i="1"/>
  <c r="DU16" i="1"/>
  <c r="G15" i="5" s="1"/>
  <c r="DS16" i="1"/>
  <c r="DR16" i="1"/>
  <c r="E20" i="6" s="1"/>
  <c r="DQ16" i="1"/>
  <c r="D20" i="6" s="1"/>
  <c r="DP16" i="1"/>
  <c r="DM16" i="1"/>
  <c r="DK16" i="1"/>
  <c r="DJ16" i="1"/>
  <c r="DI16" i="1"/>
  <c r="DH16" i="1"/>
  <c r="DE16" i="1"/>
  <c r="DC16" i="1"/>
  <c r="DB16" i="1"/>
  <c r="DD16" i="1" s="1"/>
  <c r="I13" i="21" s="1"/>
  <c r="DA16" i="1"/>
  <c r="CZ16" i="1"/>
  <c r="CX16" i="1"/>
  <c r="BY16" i="1"/>
  <c r="AZ16" i="1"/>
  <c r="AA16" i="1"/>
  <c r="DU15" i="1"/>
  <c r="DT15" i="1"/>
  <c r="H14" i="5" s="1"/>
  <c r="DS15" i="1"/>
  <c r="DR15" i="1"/>
  <c r="DQ15" i="1"/>
  <c r="DP15" i="1"/>
  <c r="C19" i="6" s="1"/>
  <c r="DM15" i="1"/>
  <c r="DK15" i="1"/>
  <c r="DJ15" i="1"/>
  <c r="DL15" i="1" s="1"/>
  <c r="I40" i="21" s="1"/>
  <c r="DI15" i="1"/>
  <c r="DH15" i="1"/>
  <c r="DE15" i="1"/>
  <c r="DC15" i="1"/>
  <c r="DB15" i="1"/>
  <c r="DA15" i="1"/>
  <c r="CZ15" i="1"/>
  <c r="CX15" i="1"/>
  <c r="BY15" i="1"/>
  <c r="AZ15" i="1"/>
  <c r="AA15" i="1"/>
  <c r="DU14" i="1"/>
  <c r="G13" i="5" s="1"/>
  <c r="DS14" i="1"/>
  <c r="DR14" i="1"/>
  <c r="E18" i="6" s="1"/>
  <c r="DQ14" i="1"/>
  <c r="D18" i="6" s="1"/>
  <c r="DP14" i="1"/>
  <c r="DM14" i="1"/>
  <c r="DK14" i="1"/>
  <c r="DJ14" i="1"/>
  <c r="DI14" i="1"/>
  <c r="DH14" i="1"/>
  <c r="DE14" i="1"/>
  <c r="DC14" i="1"/>
  <c r="DB14" i="1"/>
  <c r="DD14" i="1" s="1"/>
  <c r="I18" i="21" s="1"/>
  <c r="DA14" i="1"/>
  <c r="CZ14" i="1"/>
  <c r="CX14" i="1"/>
  <c r="BY14" i="1"/>
  <c r="AZ14" i="1"/>
  <c r="AA14" i="1"/>
  <c r="DU13" i="1"/>
  <c r="DS13" i="1"/>
  <c r="F17" i="6" s="1"/>
  <c r="DR13" i="1"/>
  <c r="E17" i="6" s="1"/>
  <c r="DQ13" i="1"/>
  <c r="DP13" i="1"/>
  <c r="DM13" i="1"/>
  <c r="DK13" i="1"/>
  <c r="DJ13" i="1"/>
  <c r="DL13" i="1" s="1"/>
  <c r="I38" i="21" s="1"/>
  <c r="DI13" i="1"/>
  <c r="DH13" i="1"/>
  <c r="DE13" i="1"/>
  <c r="DC13" i="1"/>
  <c r="DB13" i="1"/>
  <c r="DA13" i="1"/>
  <c r="CZ13" i="1"/>
  <c r="CX13" i="1"/>
  <c r="BY13" i="1"/>
  <c r="AZ13" i="1"/>
  <c r="AA13" i="1"/>
  <c r="DU12" i="1"/>
  <c r="G16" i="6" s="1"/>
  <c r="DS12" i="1"/>
  <c r="DR12" i="1"/>
  <c r="DT12" i="1" s="1"/>
  <c r="DQ12" i="1"/>
  <c r="DP12" i="1"/>
  <c r="DM12" i="1"/>
  <c r="DK12" i="1"/>
  <c r="DJ12" i="1"/>
  <c r="DI12" i="1"/>
  <c r="DH12" i="1"/>
  <c r="DE12" i="1"/>
  <c r="DC12" i="1"/>
  <c r="DB12" i="1"/>
  <c r="DD12" i="1" s="1"/>
  <c r="I17" i="21" s="1"/>
  <c r="DA12" i="1"/>
  <c r="CZ12" i="1"/>
  <c r="CX12" i="1"/>
  <c r="BY12" i="1"/>
  <c r="AZ12" i="1"/>
  <c r="AA12" i="1"/>
  <c r="DU11" i="1"/>
  <c r="DS11" i="1"/>
  <c r="DR11" i="1"/>
  <c r="DQ11" i="1"/>
  <c r="DP11" i="1"/>
  <c r="DM11" i="1"/>
  <c r="DK11" i="1"/>
  <c r="DJ11" i="1"/>
  <c r="DL11" i="1" s="1"/>
  <c r="I36" i="21" s="1"/>
  <c r="DI11" i="1"/>
  <c r="DH11" i="1"/>
  <c r="DE11" i="1"/>
  <c r="DC11" i="1"/>
  <c r="DB11" i="1"/>
  <c r="DA11" i="1"/>
  <c r="CZ11" i="1"/>
  <c r="CX11" i="1"/>
  <c r="BY11" i="1"/>
  <c r="AZ11" i="1"/>
  <c r="AA11" i="1"/>
  <c r="DU10" i="1"/>
  <c r="G14" i="6" s="1"/>
  <c r="DS10" i="1"/>
  <c r="DR10" i="1"/>
  <c r="DT10" i="1" s="1"/>
  <c r="DQ10" i="1"/>
  <c r="DP10" i="1"/>
  <c r="DM10" i="1"/>
  <c r="DK10" i="1"/>
  <c r="DJ10" i="1"/>
  <c r="DI10" i="1"/>
  <c r="DH10" i="1"/>
  <c r="DE10" i="1"/>
  <c r="DC10" i="1"/>
  <c r="DB10" i="1"/>
  <c r="DD10" i="1" s="1"/>
  <c r="I14" i="21" s="1"/>
  <c r="DA10" i="1"/>
  <c r="CZ10" i="1"/>
  <c r="CX10" i="1"/>
  <c r="BY10" i="1"/>
  <c r="AZ10" i="1"/>
  <c r="AA10" i="1"/>
  <c r="DU9" i="1"/>
  <c r="DS9" i="1"/>
  <c r="DR9" i="1"/>
  <c r="DQ9" i="1"/>
  <c r="DP9" i="1"/>
  <c r="DM9" i="1"/>
  <c r="DK9" i="1"/>
  <c r="DJ9" i="1"/>
  <c r="DL9" i="1" s="1"/>
  <c r="I34" i="21" s="1"/>
  <c r="DI9" i="1"/>
  <c r="DH9" i="1"/>
  <c r="DE9" i="1"/>
  <c r="DC9" i="1"/>
  <c r="DB9" i="1"/>
  <c r="DA9" i="1"/>
  <c r="CZ9" i="1"/>
  <c r="CX9" i="1"/>
  <c r="BY9" i="1"/>
  <c r="AZ9" i="1"/>
  <c r="AA9" i="1"/>
  <c r="DU8" i="1"/>
  <c r="G12" i="6" s="1"/>
  <c r="DS8" i="1"/>
  <c r="DR8" i="1"/>
  <c r="E12" i="5" s="1"/>
  <c r="DQ8" i="1"/>
  <c r="D12" i="5" s="1"/>
  <c r="DP8" i="1"/>
  <c r="DM8" i="1"/>
  <c r="DK8" i="1"/>
  <c r="DJ8" i="1"/>
  <c r="DI8" i="1"/>
  <c r="DH8" i="1"/>
  <c r="DE8" i="1"/>
  <c r="DC8" i="1"/>
  <c r="DB8" i="1"/>
  <c r="DD8" i="1" s="1"/>
  <c r="I19" i="21" s="1"/>
  <c r="DA8" i="1"/>
  <c r="CZ8" i="1"/>
  <c r="CX8" i="1"/>
  <c r="BY8" i="1"/>
  <c r="AZ8" i="1"/>
  <c r="AA8" i="1"/>
  <c r="DU7" i="1"/>
  <c r="DS7" i="1"/>
  <c r="F11" i="5" s="1"/>
  <c r="DR7" i="1"/>
  <c r="DQ7" i="1"/>
  <c r="DP7" i="1"/>
  <c r="B11" i="5" s="1"/>
  <c r="DM7" i="1"/>
  <c r="DK7" i="1"/>
  <c r="DJ7" i="1"/>
  <c r="DL7" i="1" s="1"/>
  <c r="I32" i="21" s="1"/>
  <c r="DI7" i="1"/>
  <c r="DH7" i="1"/>
  <c r="DE7" i="1"/>
  <c r="DC7" i="1"/>
  <c r="DB7" i="1"/>
  <c r="DA7" i="1"/>
  <c r="CZ7" i="1"/>
  <c r="CX7" i="1"/>
  <c r="BY7" i="1"/>
  <c r="AZ7" i="1"/>
  <c r="AA7" i="1"/>
  <c r="DU6" i="1"/>
  <c r="G10" i="6" s="1"/>
  <c r="DS6" i="1"/>
  <c r="DR6" i="1"/>
  <c r="E10" i="5" s="1"/>
  <c r="DQ6" i="1"/>
  <c r="D10" i="5" s="1"/>
  <c r="DP6" i="1"/>
  <c r="DM6" i="1"/>
  <c r="DK6" i="1"/>
  <c r="DJ6" i="1"/>
  <c r="DI6" i="1"/>
  <c r="DH6" i="1"/>
  <c r="DE6" i="1"/>
  <c r="DC6" i="1"/>
  <c r="DB6" i="1"/>
  <c r="DD6" i="1" s="1"/>
  <c r="I22" i="21" s="1"/>
  <c r="DA6" i="1"/>
  <c r="CZ6" i="1"/>
  <c r="CX6" i="1"/>
  <c r="BY6" i="1"/>
  <c r="AZ6" i="1"/>
  <c r="AA6" i="1"/>
  <c r="DU5" i="1"/>
  <c r="DS5" i="1"/>
  <c r="DT5" i="1" s="1"/>
  <c r="DR5" i="1"/>
  <c r="DQ5" i="1"/>
  <c r="DP5" i="1"/>
  <c r="B19" i="5" s="1"/>
  <c r="DM5" i="1"/>
  <c r="DK5" i="1"/>
  <c r="DJ5" i="1"/>
  <c r="DI5" i="1"/>
  <c r="DH5" i="1"/>
  <c r="DE5" i="1"/>
  <c r="DC5" i="1"/>
  <c r="DD5" i="1" s="1"/>
  <c r="I7" i="21" s="1"/>
  <c r="DB5" i="1"/>
  <c r="DA5" i="1"/>
  <c r="CZ5" i="1"/>
  <c r="CX5" i="1"/>
  <c r="BY5" i="1"/>
  <c r="AZ5" i="1"/>
  <c r="AA5" i="1"/>
  <c r="DU4" i="1"/>
  <c r="G8" i="6" s="1"/>
  <c r="DS4" i="1"/>
  <c r="F8" i="6" s="1"/>
  <c r="DR4" i="1"/>
  <c r="DQ4" i="1"/>
  <c r="D8" i="6" s="1"/>
  <c r="DP4" i="1"/>
  <c r="DM4" i="1"/>
  <c r="DK4" i="1"/>
  <c r="DJ4" i="1"/>
  <c r="DI4" i="1"/>
  <c r="DH4" i="1"/>
  <c r="DE4" i="1"/>
  <c r="DC4" i="1"/>
  <c r="DB4" i="1"/>
  <c r="DA4" i="1"/>
  <c r="CZ4" i="1"/>
  <c r="CX4" i="1"/>
  <c r="CX27" i="1" s="1"/>
  <c r="BY4" i="1"/>
  <c r="BY27" i="1" s="1"/>
  <c r="AZ4" i="1"/>
  <c r="AZ27" i="1" s="1"/>
  <c r="AA4" i="1"/>
  <c r="AA27" i="1" s="1"/>
  <c r="DP1" i="1"/>
  <c r="DH1" i="1"/>
  <c r="CZ1" i="1"/>
  <c r="H23" i="11" l="1"/>
  <c r="I54" i="21"/>
  <c r="H9" i="9"/>
  <c r="H19" i="10"/>
  <c r="H11" i="8"/>
  <c r="H12" i="7"/>
  <c r="H22" i="6"/>
  <c r="H25" i="5"/>
  <c r="I52" i="21"/>
  <c r="H10" i="11"/>
  <c r="H8" i="10"/>
  <c r="H8" i="8"/>
  <c r="H8" i="9"/>
  <c r="H10" i="7"/>
  <c r="H19" i="5"/>
  <c r="H9" i="6"/>
  <c r="I61" i="21"/>
  <c r="H14" i="10"/>
  <c r="H18" i="8"/>
  <c r="H19" i="7"/>
  <c r="H17" i="11"/>
  <c r="H16" i="9"/>
  <c r="H16" i="6"/>
  <c r="H23" i="5"/>
  <c r="C65" i="2"/>
  <c r="I53" i="21"/>
  <c r="H25" i="11"/>
  <c r="H11" i="7"/>
  <c r="H11" i="10"/>
  <c r="H12" i="9"/>
  <c r="H9" i="8"/>
  <c r="H27" i="5"/>
  <c r="H24" i="6"/>
  <c r="I57" i="21"/>
  <c r="H16" i="10"/>
  <c r="H20" i="8"/>
  <c r="H15" i="11"/>
  <c r="H10" i="9"/>
  <c r="H16" i="7"/>
  <c r="H14" i="6"/>
  <c r="H21" i="5"/>
  <c r="C58" i="2"/>
  <c r="I38" i="2"/>
  <c r="C66" i="2" s="1"/>
  <c r="D66" i="2"/>
  <c r="E10" i="24"/>
  <c r="E10" i="23"/>
  <c r="G10" i="21"/>
  <c r="L14" i="21"/>
  <c r="E10" i="26"/>
  <c r="O10" i="23"/>
  <c r="L57" i="21"/>
  <c r="G55" i="21"/>
  <c r="E11" i="9"/>
  <c r="E13" i="7"/>
  <c r="E9" i="11"/>
  <c r="E15" i="10"/>
  <c r="E13" i="8"/>
  <c r="F10" i="23"/>
  <c r="F10" i="24"/>
  <c r="H10" i="21"/>
  <c r="O9" i="21"/>
  <c r="G10" i="25"/>
  <c r="L10" i="23"/>
  <c r="R29" i="21"/>
  <c r="D11" i="24"/>
  <c r="D11" i="23"/>
  <c r="C7" i="21"/>
  <c r="F11" i="25"/>
  <c r="H30" i="21"/>
  <c r="K11" i="23"/>
  <c r="O30" i="21"/>
  <c r="D11" i="26"/>
  <c r="N11" i="23"/>
  <c r="C52" i="21"/>
  <c r="D10" i="11"/>
  <c r="D8" i="10"/>
  <c r="D8" i="8"/>
  <c r="D8" i="9"/>
  <c r="D10" i="7"/>
  <c r="G11" i="26"/>
  <c r="Q11" i="23"/>
  <c r="R54" i="21"/>
  <c r="G8" i="9"/>
  <c r="G10" i="7"/>
  <c r="G10" i="11"/>
  <c r="G8" i="10"/>
  <c r="G8" i="8"/>
  <c r="F12" i="23"/>
  <c r="H22" i="21"/>
  <c r="O20" i="21"/>
  <c r="F12" i="24"/>
  <c r="D12" i="25"/>
  <c r="I12" i="23"/>
  <c r="C31" i="21"/>
  <c r="G12" i="25"/>
  <c r="L12" i="23"/>
  <c r="R31" i="21"/>
  <c r="F12" i="26"/>
  <c r="O66" i="21"/>
  <c r="H68" i="21"/>
  <c r="P12" i="23"/>
  <c r="F11" i="11"/>
  <c r="F22" i="9"/>
  <c r="F26" i="7"/>
  <c r="F12" i="10"/>
  <c r="F22" i="8"/>
  <c r="D13" i="24"/>
  <c r="D13" i="23"/>
  <c r="C23" i="21"/>
  <c r="G13" i="24"/>
  <c r="G13" i="23"/>
  <c r="R23" i="21"/>
  <c r="F13" i="25"/>
  <c r="H32" i="21"/>
  <c r="K13" i="23"/>
  <c r="O32" i="21"/>
  <c r="D13" i="26"/>
  <c r="N13" i="23"/>
  <c r="C68" i="21"/>
  <c r="D12" i="11"/>
  <c r="D24" i="10"/>
  <c r="D23" i="9"/>
  <c r="D27" i="7"/>
  <c r="D23" i="8"/>
  <c r="G13" i="26"/>
  <c r="Q13" i="23"/>
  <c r="R67" i="21"/>
  <c r="G23" i="8"/>
  <c r="G12" i="11"/>
  <c r="G24" i="10"/>
  <c r="G23" i="9"/>
  <c r="G27" i="7"/>
  <c r="F14" i="24"/>
  <c r="F14" i="23"/>
  <c r="H19" i="21"/>
  <c r="O22" i="21"/>
  <c r="D14" i="25"/>
  <c r="I14" i="23"/>
  <c r="C33" i="21"/>
  <c r="G14" i="25"/>
  <c r="L14" i="23"/>
  <c r="R33" i="21"/>
  <c r="F14" i="26"/>
  <c r="O68" i="21"/>
  <c r="H65" i="21"/>
  <c r="P14" i="23"/>
  <c r="F13" i="11"/>
  <c r="F13" i="10"/>
  <c r="F24" i="9"/>
  <c r="F14" i="8"/>
  <c r="F23" i="7"/>
  <c r="D15" i="23"/>
  <c r="D15" i="24"/>
  <c r="C15" i="21"/>
  <c r="G15" i="24"/>
  <c r="G15" i="23"/>
  <c r="R7" i="21"/>
  <c r="F15" i="25"/>
  <c r="H34" i="21"/>
  <c r="K15" i="23"/>
  <c r="O34" i="21"/>
  <c r="D15" i="26"/>
  <c r="N15" i="23"/>
  <c r="C64" i="21"/>
  <c r="D14" i="11"/>
  <c r="D20" i="10"/>
  <c r="D14" i="9"/>
  <c r="D17" i="8"/>
  <c r="D18" i="7"/>
  <c r="G15" i="26"/>
  <c r="Q15" i="23"/>
  <c r="R52" i="21"/>
  <c r="G14" i="9"/>
  <c r="G17" i="8"/>
  <c r="G18" i="7"/>
  <c r="G14" i="11"/>
  <c r="G20" i="10"/>
  <c r="F16" i="23"/>
  <c r="F16" i="24"/>
  <c r="H14" i="21"/>
  <c r="O10" i="21"/>
  <c r="D16" i="25"/>
  <c r="I16" i="23"/>
  <c r="C35" i="21"/>
  <c r="G16" i="25"/>
  <c r="L16" i="23"/>
  <c r="R35" i="21"/>
  <c r="F16" i="26"/>
  <c r="P16" i="23"/>
  <c r="H57" i="21"/>
  <c r="O54" i="21"/>
  <c r="F15" i="11"/>
  <c r="F10" i="9"/>
  <c r="F16" i="7"/>
  <c r="F16" i="10"/>
  <c r="F20" i="8"/>
  <c r="D17" i="24"/>
  <c r="D17" i="23"/>
  <c r="C10" i="21"/>
  <c r="G17" i="24"/>
  <c r="G17" i="23"/>
  <c r="R14" i="21"/>
  <c r="F17" i="25"/>
  <c r="H36" i="21"/>
  <c r="K17" i="23"/>
  <c r="O36" i="21"/>
  <c r="D17" i="26"/>
  <c r="N17" i="23"/>
  <c r="C53" i="21"/>
  <c r="D16" i="11"/>
  <c r="D15" i="9"/>
  <c r="D17" i="7"/>
  <c r="D9" i="10"/>
  <c r="D15" i="8"/>
  <c r="G17" i="26"/>
  <c r="Q17" i="23"/>
  <c r="R59" i="21"/>
  <c r="G9" i="10"/>
  <c r="G15" i="8"/>
  <c r="G16" i="11"/>
  <c r="G15" i="9"/>
  <c r="G17" i="7"/>
  <c r="F18" i="24"/>
  <c r="H17" i="21"/>
  <c r="F18" i="23"/>
  <c r="O15" i="21"/>
  <c r="D18" i="25"/>
  <c r="I18" i="23"/>
  <c r="C37" i="21"/>
  <c r="G18" i="25"/>
  <c r="L18" i="23"/>
  <c r="R37" i="21"/>
  <c r="F18" i="26"/>
  <c r="P18" i="23"/>
  <c r="H61" i="21"/>
  <c r="O60" i="21"/>
  <c r="F17" i="11"/>
  <c r="F16" i="9"/>
  <c r="F14" i="10"/>
  <c r="F18" i="8"/>
  <c r="F19" i="7"/>
  <c r="D19" i="23"/>
  <c r="D19" i="24"/>
  <c r="C17" i="21"/>
  <c r="G19" i="24"/>
  <c r="G19" i="23"/>
  <c r="R15" i="21"/>
  <c r="F19" i="25"/>
  <c r="H38" i="21"/>
  <c r="K19" i="23"/>
  <c r="O38" i="21"/>
  <c r="D19" i="26"/>
  <c r="C65" i="21"/>
  <c r="N19" i="23"/>
  <c r="D18" i="11"/>
  <c r="D16" i="8"/>
  <c r="D21" i="10"/>
  <c r="D20" i="9"/>
  <c r="D20" i="7"/>
  <c r="D17" i="6"/>
  <c r="G19" i="26"/>
  <c r="R64" i="21"/>
  <c r="Q19" i="23"/>
  <c r="G21" i="10"/>
  <c r="G20" i="9"/>
  <c r="G20" i="7"/>
  <c r="G18" i="11"/>
  <c r="G16" i="8"/>
  <c r="F20" i="24"/>
  <c r="H18" i="21"/>
  <c r="F20" i="23"/>
  <c r="O11" i="21"/>
  <c r="D20" i="25"/>
  <c r="I20" i="23"/>
  <c r="C39" i="21"/>
  <c r="G20" i="25"/>
  <c r="L20" i="23"/>
  <c r="R39" i="21"/>
  <c r="F20" i="26"/>
  <c r="P20" i="23"/>
  <c r="H63" i="21"/>
  <c r="O57" i="21"/>
  <c r="F19" i="11"/>
  <c r="F22" i="10"/>
  <c r="F13" i="9"/>
  <c r="F24" i="8"/>
  <c r="F21" i="7"/>
  <c r="F18" i="6"/>
  <c r="D21" i="23"/>
  <c r="D21" i="24"/>
  <c r="C20" i="21"/>
  <c r="G21" i="24"/>
  <c r="G21" i="23"/>
  <c r="R8" i="21"/>
  <c r="F21" i="25"/>
  <c r="H40" i="21"/>
  <c r="K21" i="23"/>
  <c r="O40" i="21"/>
  <c r="D21" i="26"/>
  <c r="N21" i="23"/>
  <c r="C62" i="21"/>
  <c r="D20" i="11"/>
  <c r="D18" i="10"/>
  <c r="D17" i="9"/>
  <c r="D10" i="8"/>
  <c r="D14" i="7"/>
  <c r="D19" i="6"/>
  <c r="G21" i="26"/>
  <c r="Q21" i="23"/>
  <c r="R53" i="21"/>
  <c r="G14" i="7"/>
  <c r="G20" i="11"/>
  <c r="G18" i="10"/>
  <c r="G17" i="9"/>
  <c r="G10" i="8"/>
  <c r="F22" i="24"/>
  <c r="H13" i="21"/>
  <c r="F22" i="23"/>
  <c r="O17" i="21"/>
  <c r="D22" i="25"/>
  <c r="I22" i="23"/>
  <c r="C41" i="21"/>
  <c r="G22" i="25"/>
  <c r="L22" i="23"/>
  <c r="R41" i="21"/>
  <c r="F22" i="26"/>
  <c r="P22" i="23"/>
  <c r="O62" i="21"/>
  <c r="H58" i="21"/>
  <c r="F21" i="11"/>
  <c r="F18" i="9"/>
  <c r="F10" i="10"/>
  <c r="F12" i="8"/>
  <c r="F15" i="7"/>
  <c r="F20" i="6"/>
  <c r="D23" i="24"/>
  <c r="D23" i="23"/>
  <c r="C22" i="21"/>
  <c r="G23" i="24"/>
  <c r="G23" i="23"/>
  <c r="R17" i="21"/>
  <c r="F23" i="25"/>
  <c r="K23" i="23"/>
  <c r="H42" i="21"/>
  <c r="O42" i="21"/>
  <c r="D23" i="26"/>
  <c r="N23" i="23"/>
  <c r="C67" i="21"/>
  <c r="D22" i="11"/>
  <c r="D25" i="9"/>
  <c r="D23" i="10"/>
  <c r="D21" i="8"/>
  <c r="D24" i="7"/>
  <c r="D21" i="6"/>
  <c r="G23" i="26"/>
  <c r="Q23" i="23"/>
  <c r="R60" i="21"/>
  <c r="G23" i="10"/>
  <c r="G21" i="8"/>
  <c r="G24" i="7"/>
  <c r="G21" i="6"/>
  <c r="G22" i="11"/>
  <c r="G25" i="9"/>
  <c r="F24" i="23"/>
  <c r="F24" i="24"/>
  <c r="H9" i="21"/>
  <c r="O8" i="21"/>
  <c r="D24" i="25"/>
  <c r="I24" i="23"/>
  <c r="C43" i="21"/>
  <c r="G24" i="25"/>
  <c r="L24" i="23"/>
  <c r="R43" i="21"/>
  <c r="F24" i="26"/>
  <c r="P24" i="23"/>
  <c r="H54" i="21"/>
  <c r="O53" i="21"/>
  <c r="F19" i="10"/>
  <c r="F11" i="8"/>
  <c r="F12" i="7"/>
  <c r="F23" i="11"/>
  <c r="F9" i="9"/>
  <c r="F22" i="6"/>
  <c r="D25" i="24"/>
  <c r="D25" i="23"/>
  <c r="G25" i="24"/>
  <c r="G25" i="23"/>
  <c r="F25" i="25"/>
  <c r="K25" i="23"/>
  <c r="H44" i="21"/>
  <c r="O44" i="21"/>
  <c r="D25" i="26"/>
  <c r="N25" i="23"/>
  <c r="C69" i="21"/>
  <c r="D24" i="11"/>
  <c r="D21" i="9"/>
  <c r="D25" i="7"/>
  <c r="D25" i="10"/>
  <c r="D25" i="8"/>
  <c r="D23" i="6"/>
  <c r="G25" i="26"/>
  <c r="Q25" i="23"/>
  <c r="R69" i="21"/>
  <c r="G25" i="10"/>
  <c r="G25" i="8"/>
  <c r="G23" i="6"/>
  <c r="G24" i="11"/>
  <c r="G21" i="9"/>
  <c r="G25" i="7"/>
  <c r="F26" i="24"/>
  <c r="F26" i="23"/>
  <c r="H8" i="21"/>
  <c r="O12" i="21"/>
  <c r="D26" i="25"/>
  <c r="I26" i="23"/>
  <c r="C45" i="21"/>
  <c r="G26" i="25"/>
  <c r="L26" i="23"/>
  <c r="R45" i="21"/>
  <c r="F26" i="26"/>
  <c r="P26" i="23"/>
  <c r="H53" i="21"/>
  <c r="F25" i="11"/>
  <c r="O56" i="21"/>
  <c r="F11" i="10"/>
  <c r="F12" i="9"/>
  <c r="F9" i="8"/>
  <c r="F11" i="7"/>
  <c r="F24" i="6"/>
  <c r="D27" i="24"/>
  <c r="D27" i="23"/>
  <c r="C13" i="21"/>
  <c r="G27" i="24"/>
  <c r="R20" i="21"/>
  <c r="G27" i="23"/>
  <c r="F27" i="25"/>
  <c r="K27" i="23"/>
  <c r="H46" i="21"/>
  <c r="O46" i="21"/>
  <c r="D27" i="26"/>
  <c r="N27" i="23"/>
  <c r="D26" i="11"/>
  <c r="C61" i="21"/>
  <c r="D19" i="9"/>
  <c r="D17" i="10"/>
  <c r="D19" i="8"/>
  <c r="D22" i="7"/>
  <c r="D25" i="6"/>
  <c r="G27" i="26"/>
  <c r="Q27" i="23"/>
  <c r="R65" i="21"/>
  <c r="G17" i="10"/>
  <c r="G19" i="8"/>
  <c r="G22" i="7"/>
  <c r="G25" i="6"/>
  <c r="G19" i="9"/>
  <c r="G26" i="11"/>
  <c r="F28" i="23"/>
  <c r="F28" i="24"/>
  <c r="D28" i="25"/>
  <c r="I28" i="23"/>
  <c r="G28" i="25"/>
  <c r="L28" i="23"/>
  <c r="F28" i="26"/>
  <c r="P28" i="23"/>
  <c r="F27" i="11"/>
  <c r="D29" i="24"/>
  <c r="D29" i="23"/>
  <c r="G29" i="24"/>
  <c r="G29" i="23"/>
  <c r="F29" i="25"/>
  <c r="K29" i="23"/>
  <c r="D29" i="26"/>
  <c r="N29" i="23"/>
  <c r="D28" i="11"/>
  <c r="G29" i="26"/>
  <c r="Q29" i="23"/>
  <c r="G28" i="11"/>
  <c r="F30" i="24"/>
  <c r="F30" i="23"/>
  <c r="D30" i="25"/>
  <c r="I30" i="23"/>
  <c r="G30" i="25"/>
  <c r="L30" i="23"/>
  <c r="F30" i="26"/>
  <c r="P30" i="23"/>
  <c r="F29" i="11"/>
  <c r="D31" i="24"/>
  <c r="D31" i="23"/>
  <c r="G31" i="24"/>
  <c r="G31" i="23"/>
  <c r="F31" i="25"/>
  <c r="K31" i="23"/>
  <c r="D31" i="26"/>
  <c r="N31" i="23"/>
  <c r="D30" i="11"/>
  <c r="G31" i="26"/>
  <c r="Q31" i="23"/>
  <c r="G30" i="11"/>
  <c r="F13" i="5"/>
  <c r="D14" i="5"/>
  <c r="F15" i="5"/>
  <c r="D16" i="5"/>
  <c r="D18" i="5"/>
  <c r="F19" i="5"/>
  <c r="D20" i="5"/>
  <c r="F21" i="5"/>
  <c r="D22" i="5"/>
  <c r="F23" i="5"/>
  <c r="D24" i="5"/>
  <c r="F25" i="5"/>
  <c r="D26" i="5"/>
  <c r="F27" i="5"/>
  <c r="D9" i="6"/>
  <c r="D26" i="6" s="1"/>
  <c r="F10" i="6"/>
  <c r="D11" i="6"/>
  <c r="F12" i="6"/>
  <c r="D13" i="6"/>
  <c r="F14" i="6"/>
  <c r="D15" i="6"/>
  <c r="F16" i="6"/>
  <c r="G10" i="24"/>
  <c r="G10" i="23"/>
  <c r="R21" i="21"/>
  <c r="Q29" i="21"/>
  <c r="K29" i="21"/>
  <c r="F29" i="21"/>
  <c r="N29" i="21"/>
  <c r="B29" i="21"/>
  <c r="E11" i="25"/>
  <c r="H11" i="25" s="1"/>
  <c r="J11" i="23"/>
  <c r="M11" i="23" s="1"/>
  <c r="L30" i="21"/>
  <c r="G30" i="21"/>
  <c r="Q31" i="21"/>
  <c r="K31" i="21"/>
  <c r="F31" i="21"/>
  <c r="N31" i="21"/>
  <c r="B31" i="21"/>
  <c r="D10" i="25"/>
  <c r="I10" i="23"/>
  <c r="C29" i="21"/>
  <c r="F10" i="26"/>
  <c r="P10" i="23"/>
  <c r="H55" i="21"/>
  <c r="O55" i="21"/>
  <c r="F9" i="11"/>
  <c r="F15" i="10"/>
  <c r="F13" i="8"/>
  <c r="F11" i="9"/>
  <c r="F13" i="7"/>
  <c r="G11" i="24"/>
  <c r="G11" i="23"/>
  <c r="R10" i="21"/>
  <c r="C10" i="26"/>
  <c r="C10" i="25"/>
  <c r="C10" i="24"/>
  <c r="Q21" i="21"/>
  <c r="K14" i="21"/>
  <c r="F10" i="21"/>
  <c r="B14" i="21"/>
  <c r="N9" i="21"/>
  <c r="C10" i="23"/>
  <c r="DD4" i="1"/>
  <c r="I10" i="21" s="1"/>
  <c r="E10" i="25"/>
  <c r="J10" i="23"/>
  <c r="G29" i="21"/>
  <c r="L29" i="21"/>
  <c r="K57" i="21"/>
  <c r="F55" i="21"/>
  <c r="B59" i="21"/>
  <c r="N55" i="21"/>
  <c r="Q66" i="21"/>
  <c r="C15" i="10"/>
  <c r="C13" i="8"/>
  <c r="C11" i="9"/>
  <c r="B13" i="7"/>
  <c r="C9" i="11"/>
  <c r="DT4" i="1"/>
  <c r="E11" i="24"/>
  <c r="E11" i="23"/>
  <c r="L7" i="21"/>
  <c r="G7" i="21"/>
  <c r="Q30" i="21"/>
  <c r="K30" i="21"/>
  <c r="F30" i="21"/>
  <c r="N30" i="21"/>
  <c r="B30" i="21"/>
  <c r="DL5" i="1"/>
  <c r="I30" i="21" s="1"/>
  <c r="E11" i="26"/>
  <c r="O11" i="23"/>
  <c r="G52" i="21"/>
  <c r="L52" i="21"/>
  <c r="E8" i="10"/>
  <c r="E8" i="8"/>
  <c r="E8" i="9"/>
  <c r="E10" i="7"/>
  <c r="E10" i="11"/>
  <c r="C12" i="26"/>
  <c r="C12" i="25"/>
  <c r="C12" i="24"/>
  <c r="Q22" i="21"/>
  <c r="F22" i="21"/>
  <c r="K21" i="21"/>
  <c r="N20" i="21"/>
  <c r="B8" i="21"/>
  <c r="C12" i="23"/>
  <c r="E12" i="25"/>
  <c r="J12" i="23"/>
  <c r="G31" i="21"/>
  <c r="L31" i="21"/>
  <c r="N66" i="21"/>
  <c r="K66" i="21"/>
  <c r="B56" i="21"/>
  <c r="Q68" i="21"/>
  <c r="F68" i="21"/>
  <c r="C22" i="9"/>
  <c r="B26" i="7"/>
  <c r="C12" i="10"/>
  <c r="C22" i="8"/>
  <c r="C11" i="11"/>
  <c r="DT6" i="1"/>
  <c r="E13" i="24"/>
  <c r="E13" i="23"/>
  <c r="G23" i="21"/>
  <c r="L22" i="21"/>
  <c r="Q32" i="21"/>
  <c r="K32" i="21"/>
  <c r="F32" i="21"/>
  <c r="N32" i="21"/>
  <c r="B32" i="21"/>
  <c r="E13" i="26"/>
  <c r="G69" i="21"/>
  <c r="L67" i="21"/>
  <c r="O13" i="23"/>
  <c r="E24" i="10"/>
  <c r="E23" i="9"/>
  <c r="E27" i="7"/>
  <c r="E23" i="8"/>
  <c r="E12" i="11"/>
  <c r="C14" i="26"/>
  <c r="C14" i="25"/>
  <c r="C14" i="24"/>
  <c r="F19" i="21"/>
  <c r="Q12" i="21"/>
  <c r="K11" i="21"/>
  <c r="N22" i="21"/>
  <c r="B9" i="21"/>
  <c r="C14" i="23"/>
  <c r="E14" i="25"/>
  <c r="J14" i="23"/>
  <c r="G33" i="21"/>
  <c r="L33" i="21"/>
  <c r="N68" i="21"/>
  <c r="F65" i="21"/>
  <c r="K58" i="21"/>
  <c r="B57" i="21"/>
  <c r="Q62" i="21"/>
  <c r="C13" i="10"/>
  <c r="C24" i="9"/>
  <c r="C14" i="8"/>
  <c r="B23" i="7"/>
  <c r="C13" i="11"/>
  <c r="DT8" i="1"/>
  <c r="E15" i="24"/>
  <c r="E15" i="23"/>
  <c r="L15" i="21"/>
  <c r="G12" i="21"/>
  <c r="Q34" i="21"/>
  <c r="K34" i="21"/>
  <c r="F34" i="21"/>
  <c r="N34" i="21"/>
  <c r="B34" i="21"/>
  <c r="E15" i="26"/>
  <c r="O15" i="23"/>
  <c r="L61" i="21"/>
  <c r="G60" i="21"/>
  <c r="E20" i="10"/>
  <c r="E14" i="9"/>
  <c r="E17" i="8"/>
  <c r="E18" i="7"/>
  <c r="E14" i="11"/>
  <c r="C16" i="26"/>
  <c r="C16" i="25"/>
  <c r="C16" i="24"/>
  <c r="K19" i="21"/>
  <c r="F14" i="21"/>
  <c r="Q13" i="21"/>
  <c r="B19" i="21"/>
  <c r="N10" i="21"/>
  <c r="C16" i="23"/>
  <c r="E16" i="25"/>
  <c r="J16" i="23"/>
  <c r="G35" i="21"/>
  <c r="L35" i="21"/>
  <c r="F57" i="21"/>
  <c r="B60" i="21"/>
  <c r="N54" i="21"/>
  <c r="K64" i="21"/>
  <c r="Q63" i="21"/>
  <c r="C10" i="9"/>
  <c r="B16" i="7"/>
  <c r="C16" i="10"/>
  <c r="C20" i="8"/>
  <c r="C15" i="11"/>
  <c r="E17" i="24"/>
  <c r="E17" i="23"/>
  <c r="L16" i="21"/>
  <c r="G15" i="21"/>
  <c r="Q36" i="21"/>
  <c r="K36" i="21"/>
  <c r="F36" i="21"/>
  <c r="N36" i="21"/>
  <c r="B36" i="21"/>
  <c r="E17" i="26"/>
  <c r="O17" i="23"/>
  <c r="L59" i="21"/>
  <c r="G59" i="21"/>
  <c r="E15" i="9"/>
  <c r="E17" i="7"/>
  <c r="E9" i="10"/>
  <c r="E15" i="8"/>
  <c r="E16" i="11"/>
  <c r="C18" i="26"/>
  <c r="C18" i="25"/>
  <c r="C18" i="24"/>
  <c r="C18" i="23"/>
  <c r="K17" i="21"/>
  <c r="F17" i="21"/>
  <c r="Q11" i="21"/>
  <c r="B16" i="21"/>
  <c r="N15" i="21"/>
  <c r="E18" i="25"/>
  <c r="J18" i="23"/>
  <c r="G37" i="21"/>
  <c r="L37" i="21"/>
  <c r="K62" i="21"/>
  <c r="F61" i="21"/>
  <c r="Q56" i="21"/>
  <c r="N60" i="21"/>
  <c r="B58" i="21"/>
  <c r="C16" i="9"/>
  <c r="C14" i="10"/>
  <c r="C18" i="8"/>
  <c r="B19" i="7"/>
  <c r="C17" i="11"/>
  <c r="E19" i="24"/>
  <c r="E19" i="23"/>
  <c r="G16" i="21"/>
  <c r="L12" i="21"/>
  <c r="Q38" i="21"/>
  <c r="K38" i="21"/>
  <c r="F38" i="21"/>
  <c r="N38" i="21"/>
  <c r="B38" i="21"/>
  <c r="E19" i="26"/>
  <c r="O19" i="23"/>
  <c r="G62" i="21"/>
  <c r="L60" i="21"/>
  <c r="E16" i="8"/>
  <c r="E21" i="10"/>
  <c r="E20" i="9"/>
  <c r="E20" i="7"/>
  <c r="E18" i="11"/>
  <c r="C20" i="26"/>
  <c r="C20" i="25"/>
  <c r="C20" i="24"/>
  <c r="C20" i="23"/>
  <c r="K23" i="21"/>
  <c r="F18" i="21"/>
  <c r="Q16" i="21"/>
  <c r="B21" i="21"/>
  <c r="N11" i="21"/>
  <c r="E20" i="25"/>
  <c r="J20" i="23"/>
  <c r="G39" i="21"/>
  <c r="L39" i="21"/>
  <c r="B66" i="21"/>
  <c r="Q57" i="21"/>
  <c r="K68" i="21"/>
  <c r="N57" i="21"/>
  <c r="F63" i="21"/>
  <c r="C22" i="10"/>
  <c r="C13" i="9"/>
  <c r="C24" i="8"/>
  <c r="B21" i="7"/>
  <c r="C19" i="11"/>
  <c r="DT14" i="1"/>
  <c r="E21" i="24"/>
  <c r="E21" i="23"/>
  <c r="L9" i="21"/>
  <c r="G11" i="21"/>
  <c r="Q40" i="21"/>
  <c r="K40" i="21"/>
  <c r="F40" i="21"/>
  <c r="N40" i="21"/>
  <c r="B40" i="21"/>
  <c r="E21" i="26"/>
  <c r="O21" i="23"/>
  <c r="G56" i="21"/>
  <c r="L54" i="21"/>
  <c r="E18" i="10"/>
  <c r="E17" i="9"/>
  <c r="E10" i="8"/>
  <c r="E14" i="7"/>
  <c r="E20" i="11"/>
  <c r="C22" i="26"/>
  <c r="C22" i="25"/>
  <c r="C22" i="24"/>
  <c r="C22" i="23"/>
  <c r="K13" i="21"/>
  <c r="F13" i="21"/>
  <c r="Q9" i="21"/>
  <c r="N17" i="21"/>
  <c r="B11" i="21"/>
  <c r="E22" i="25"/>
  <c r="J22" i="23"/>
  <c r="G41" i="21"/>
  <c r="L41" i="21"/>
  <c r="F58" i="21"/>
  <c r="K56" i="21"/>
  <c r="Q55" i="21"/>
  <c r="N62" i="21"/>
  <c r="B54" i="21"/>
  <c r="C18" i="9"/>
  <c r="C10" i="10"/>
  <c r="C12" i="8"/>
  <c r="B15" i="7"/>
  <c r="C20" i="6"/>
  <c r="C21" i="11"/>
  <c r="DT16" i="1"/>
  <c r="E23" i="24"/>
  <c r="E23" i="23"/>
  <c r="G21" i="21"/>
  <c r="L20" i="21"/>
  <c r="Q42" i="21"/>
  <c r="K42" i="21"/>
  <c r="F42" i="21"/>
  <c r="N42" i="21"/>
  <c r="B42" i="21"/>
  <c r="E23" i="26"/>
  <c r="G66" i="21"/>
  <c r="L65" i="21"/>
  <c r="O23" i="23"/>
  <c r="E25" i="9"/>
  <c r="E23" i="10"/>
  <c r="E21" i="8"/>
  <c r="E24" i="7"/>
  <c r="E21" i="6"/>
  <c r="E22" i="11"/>
  <c r="C24" i="26"/>
  <c r="C24" i="25"/>
  <c r="C24" i="24"/>
  <c r="C24" i="23"/>
  <c r="Q18" i="21"/>
  <c r="K10" i="21"/>
  <c r="F9" i="21"/>
  <c r="B18" i="21"/>
  <c r="N8" i="21"/>
  <c r="E24" i="25"/>
  <c r="J24" i="23"/>
  <c r="G43" i="21"/>
  <c r="L43" i="21"/>
  <c r="B63" i="21"/>
  <c r="Q58" i="21"/>
  <c r="K55" i="21"/>
  <c r="F54" i="21"/>
  <c r="N53" i="21"/>
  <c r="C23" i="11"/>
  <c r="C19" i="10"/>
  <c r="C11" i="8"/>
  <c r="B12" i="7"/>
  <c r="C9" i="9"/>
  <c r="C22" i="6"/>
  <c r="E25" i="24"/>
  <c r="E25" i="23"/>
  <c r="Q44" i="21"/>
  <c r="K44" i="21"/>
  <c r="F44" i="21"/>
  <c r="N44" i="21"/>
  <c r="B44" i="21"/>
  <c r="E25" i="26"/>
  <c r="O25" i="23"/>
  <c r="L69" i="21"/>
  <c r="G67" i="21"/>
  <c r="E21" i="9"/>
  <c r="E25" i="7"/>
  <c r="E25" i="10"/>
  <c r="E25" i="8"/>
  <c r="E23" i="6"/>
  <c r="E24" i="11"/>
  <c r="C26" i="26"/>
  <c r="C26" i="24"/>
  <c r="C26" i="25"/>
  <c r="C26" i="23"/>
  <c r="Q19" i="21"/>
  <c r="K8" i="21"/>
  <c r="F8" i="21"/>
  <c r="N12" i="21"/>
  <c r="B12" i="21"/>
  <c r="E26" i="25"/>
  <c r="J26" i="23"/>
  <c r="G45" i="21"/>
  <c r="L45" i="21"/>
  <c r="Q61" i="21"/>
  <c r="K53" i="21"/>
  <c r="F53" i="21"/>
  <c r="N56" i="21"/>
  <c r="B55" i="21"/>
  <c r="C11" i="10"/>
  <c r="C12" i="9"/>
  <c r="C9" i="8"/>
  <c r="C25" i="11"/>
  <c r="B11" i="7"/>
  <c r="C24" i="6"/>
  <c r="E27" i="24"/>
  <c r="E27" i="23"/>
  <c r="G20" i="21"/>
  <c r="L18" i="21"/>
  <c r="Q46" i="21"/>
  <c r="K46" i="21"/>
  <c r="F46" i="21"/>
  <c r="N46" i="21"/>
  <c r="B46" i="21"/>
  <c r="E27" i="26"/>
  <c r="O27" i="23"/>
  <c r="G64" i="21"/>
  <c r="L63" i="21"/>
  <c r="E26" i="11"/>
  <c r="E19" i="9"/>
  <c r="E17" i="10"/>
  <c r="E19" i="8"/>
  <c r="E22" i="7"/>
  <c r="E25" i="6"/>
  <c r="C28" i="26"/>
  <c r="C28" i="24"/>
  <c r="C28" i="25"/>
  <c r="C28" i="23"/>
  <c r="E28" i="25"/>
  <c r="J28" i="23"/>
  <c r="E29" i="24"/>
  <c r="E29" i="23"/>
  <c r="E29" i="26"/>
  <c r="O29" i="23"/>
  <c r="E28" i="11"/>
  <c r="C30" i="26"/>
  <c r="C30" i="24"/>
  <c r="C30" i="25"/>
  <c r="C30" i="23"/>
  <c r="E30" i="25"/>
  <c r="J30" i="23"/>
  <c r="E31" i="24"/>
  <c r="E31" i="23"/>
  <c r="E31" i="26"/>
  <c r="O31" i="23"/>
  <c r="E30" i="11"/>
  <c r="G11" i="5"/>
  <c r="B13" i="5"/>
  <c r="E14" i="5"/>
  <c r="B15" i="5"/>
  <c r="E16" i="5"/>
  <c r="G17" i="5"/>
  <c r="E18" i="5"/>
  <c r="G19" i="5"/>
  <c r="E20" i="5"/>
  <c r="B21" i="5"/>
  <c r="G21" i="5"/>
  <c r="E22" i="5"/>
  <c r="B23" i="5"/>
  <c r="G23" i="5"/>
  <c r="E24" i="5"/>
  <c r="B25" i="5"/>
  <c r="E26" i="5"/>
  <c r="B27" i="5"/>
  <c r="C8" i="6"/>
  <c r="E9" i="6"/>
  <c r="C10" i="6"/>
  <c r="E11" i="6"/>
  <c r="C12" i="6"/>
  <c r="E13" i="6"/>
  <c r="C14" i="6"/>
  <c r="E15" i="6"/>
  <c r="C16" i="6"/>
  <c r="E19" i="6"/>
  <c r="D10" i="24"/>
  <c r="D10" i="23"/>
  <c r="C14" i="21"/>
  <c r="F10" i="25"/>
  <c r="H29" i="21"/>
  <c r="K10" i="23"/>
  <c r="O29" i="21"/>
  <c r="G10" i="26"/>
  <c r="Q10" i="23"/>
  <c r="R66" i="21"/>
  <c r="G15" i="10"/>
  <c r="G13" i="8"/>
  <c r="G11" i="9"/>
  <c r="G13" i="7"/>
  <c r="G9" i="11"/>
  <c r="F11" i="24"/>
  <c r="F11" i="23"/>
  <c r="H7" i="21"/>
  <c r="O7" i="21"/>
  <c r="D11" i="25"/>
  <c r="I11" i="23"/>
  <c r="C30" i="21"/>
  <c r="G11" i="25"/>
  <c r="L11" i="23"/>
  <c r="R30" i="21"/>
  <c r="P11" i="23"/>
  <c r="H52" i="21"/>
  <c r="F11" i="26"/>
  <c r="O52" i="21"/>
  <c r="F8" i="9"/>
  <c r="F10" i="7"/>
  <c r="F10" i="11"/>
  <c r="F8" i="10"/>
  <c r="F8" i="8"/>
  <c r="D12" i="24"/>
  <c r="D12" i="23"/>
  <c r="C8" i="21"/>
  <c r="G12" i="24"/>
  <c r="G12" i="23"/>
  <c r="R22" i="21"/>
  <c r="F12" i="25"/>
  <c r="H31" i="21"/>
  <c r="K12" i="23"/>
  <c r="O31" i="21"/>
  <c r="D12" i="26"/>
  <c r="N12" i="23"/>
  <c r="C56" i="21"/>
  <c r="D12" i="10"/>
  <c r="D22" i="8"/>
  <c r="D11" i="11"/>
  <c r="D22" i="9"/>
  <c r="D26" i="7"/>
  <c r="G12" i="26"/>
  <c r="Q12" i="23"/>
  <c r="R68" i="21"/>
  <c r="G22" i="9"/>
  <c r="G26" i="7"/>
  <c r="G12" i="10"/>
  <c r="G22" i="8"/>
  <c r="G11" i="11"/>
  <c r="F13" i="24"/>
  <c r="F13" i="23"/>
  <c r="H23" i="21"/>
  <c r="O21" i="21"/>
  <c r="D13" i="25"/>
  <c r="I13" i="23"/>
  <c r="C32" i="21"/>
  <c r="G13" i="25"/>
  <c r="L13" i="23"/>
  <c r="R32" i="21"/>
  <c r="F13" i="26"/>
  <c r="O67" i="21"/>
  <c r="H69" i="21"/>
  <c r="P13" i="23"/>
  <c r="F23" i="8"/>
  <c r="F12" i="11"/>
  <c r="F24" i="10"/>
  <c r="F23" i="9"/>
  <c r="F27" i="7"/>
  <c r="D14" i="24"/>
  <c r="D14" i="23"/>
  <c r="C9" i="21"/>
  <c r="G14" i="24"/>
  <c r="G14" i="23"/>
  <c r="R12" i="21"/>
  <c r="F14" i="25"/>
  <c r="H33" i="21"/>
  <c r="K14" i="23"/>
  <c r="O33" i="21"/>
  <c r="N14" i="23"/>
  <c r="D14" i="26"/>
  <c r="C57" i="21"/>
  <c r="D14" i="8"/>
  <c r="D23" i="7"/>
  <c r="D13" i="11"/>
  <c r="D13" i="10"/>
  <c r="D24" i="9"/>
  <c r="G14" i="26"/>
  <c r="Q14" i="23"/>
  <c r="R62" i="21"/>
  <c r="G13" i="10"/>
  <c r="G24" i="9"/>
  <c r="G14" i="8"/>
  <c r="G23" i="7"/>
  <c r="G13" i="11"/>
  <c r="F15" i="24"/>
  <c r="F15" i="23"/>
  <c r="H12" i="21"/>
  <c r="O13" i="21"/>
  <c r="D15" i="25"/>
  <c r="I15" i="23"/>
  <c r="C34" i="21"/>
  <c r="G15" i="25"/>
  <c r="L15" i="23"/>
  <c r="R34" i="21"/>
  <c r="F15" i="26"/>
  <c r="P15" i="23"/>
  <c r="H60" i="21"/>
  <c r="O58" i="21"/>
  <c r="F14" i="9"/>
  <c r="F17" i="8"/>
  <c r="F18" i="7"/>
  <c r="F14" i="11"/>
  <c r="F20" i="10"/>
  <c r="D16" i="24"/>
  <c r="D16" i="23"/>
  <c r="C19" i="21"/>
  <c r="G16" i="24"/>
  <c r="G16" i="23"/>
  <c r="R13" i="21"/>
  <c r="F16" i="25"/>
  <c r="H35" i="21"/>
  <c r="K16" i="23"/>
  <c r="O35" i="21"/>
  <c r="D16" i="26"/>
  <c r="N16" i="23"/>
  <c r="C60" i="21"/>
  <c r="D16" i="10"/>
  <c r="D20" i="8"/>
  <c r="D15" i="11"/>
  <c r="D10" i="9"/>
  <c r="D16" i="7"/>
  <c r="G16" i="26"/>
  <c r="Q16" i="23"/>
  <c r="R63" i="21"/>
  <c r="G10" i="9"/>
  <c r="G16" i="7"/>
  <c r="G16" i="10"/>
  <c r="G20" i="8"/>
  <c r="G15" i="11"/>
  <c r="F17" i="24"/>
  <c r="F17" i="23"/>
  <c r="H15" i="21"/>
  <c r="O14" i="21"/>
  <c r="D17" i="25"/>
  <c r="I17" i="23"/>
  <c r="C36" i="21"/>
  <c r="G17" i="25"/>
  <c r="L17" i="23"/>
  <c r="R36" i="21"/>
  <c r="F17" i="26"/>
  <c r="P17" i="23"/>
  <c r="H59" i="21"/>
  <c r="O59" i="21"/>
  <c r="F9" i="10"/>
  <c r="F15" i="8"/>
  <c r="F16" i="11"/>
  <c r="F15" i="9"/>
  <c r="F17" i="7"/>
  <c r="D18" i="24"/>
  <c r="D18" i="23"/>
  <c r="C16" i="21"/>
  <c r="G18" i="24"/>
  <c r="G18" i="23"/>
  <c r="R11" i="21"/>
  <c r="F18" i="25"/>
  <c r="K18" i="23"/>
  <c r="H37" i="21"/>
  <c r="O37" i="21"/>
  <c r="D18" i="26"/>
  <c r="N18" i="23"/>
  <c r="C58" i="21"/>
  <c r="D14" i="10"/>
  <c r="D18" i="8"/>
  <c r="D19" i="7"/>
  <c r="D17" i="11"/>
  <c r="D16" i="9"/>
  <c r="G18" i="26"/>
  <c r="Q18" i="23"/>
  <c r="R56" i="21"/>
  <c r="G16" i="9"/>
  <c r="G14" i="10"/>
  <c r="G18" i="8"/>
  <c r="G19" i="7"/>
  <c r="G17" i="11"/>
  <c r="F19" i="24"/>
  <c r="F19" i="23"/>
  <c r="H16" i="21"/>
  <c r="O19" i="21"/>
  <c r="I19" i="23"/>
  <c r="D19" i="25"/>
  <c r="C38" i="21"/>
  <c r="G19" i="25"/>
  <c r="L19" i="23"/>
  <c r="R38" i="21"/>
  <c r="P19" i="23"/>
  <c r="F19" i="26"/>
  <c r="O64" i="21"/>
  <c r="H62" i="21"/>
  <c r="F21" i="10"/>
  <c r="F20" i="9"/>
  <c r="F20" i="7"/>
  <c r="F18" i="11"/>
  <c r="F16" i="8"/>
  <c r="D20" i="24"/>
  <c r="D20" i="23"/>
  <c r="C21" i="21"/>
  <c r="G20" i="24"/>
  <c r="G20" i="23"/>
  <c r="R16" i="21"/>
  <c r="F20" i="25"/>
  <c r="K20" i="23"/>
  <c r="H39" i="21"/>
  <c r="O39" i="21"/>
  <c r="D20" i="26"/>
  <c r="C66" i="21"/>
  <c r="N20" i="23"/>
  <c r="D22" i="10"/>
  <c r="D13" i="9"/>
  <c r="D24" i="8"/>
  <c r="D21" i="7"/>
  <c r="D19" i="11"/>
  <c r="G20" i="26"/>
  <c r="Q20" i="23"/>
  <c r="R57" i="21"/>
  <c r="G22" i="10"/>
  <c r="G13" i="9"/>
  <c r="G24" i="8"/>
  <c r="G21" i="7"/>
  <c r="G19" i="11"/>
  <c r="F21" i="24"/>
  <c r="F21" i="23"/>
  <c r="H11" i="21"/>
  <c r="O16" i="21"/>
  <c r="D21" i="25"/>
  <c r="I21" i="23"/>
  <c r="C40" i="21"/>
  <c r="G21" i="25"/>
  <c r="L21" i="23"/>
  <c r="R40" i="21"/>
  <c r="F21" i="26"/>
  <c r="P21" i="23"/>
  <c r="H56" i="21"/>
  <c r="O61" i="21"/>
  <c r="F14" i="7"/>
  <c r="F20" i="11"/>
  <c r="F18" i="10"/>
  <c r="F17" i="9"/>
  <c r="F10" i="8"/>
  <c r="D22" i="24"/>
  <c r="D22" i="23"/>
  <c r="C11" i="21"/>
  <c r="G22" i="24"/>
  <c r="G22" i="23"/>
  <c r="R9" i="21"/>
  <c r="F22" i="25"/>
  <c r="K22" i="23"/>
  <c r="H41" i="21"/>
  <c r="O41" i="21"/>
  <c r="N22" i="23"/>
  <c r="D22" i="26"/>
  <c r="C54" i="21"/>
  <c r="D10" i="10"/>
  <c r="D12" i="8"/>
  <c r="D15" i="7"/>
  <c r="D21" i="11"/>
  <c r="D18" i="9"/>
  <c r="G22" i="26"/>
  <c r="Q22" i="23"/>
  <c r="R55" i="21"/>
  <c r="G18" i="9"/>
  <c r="G10" i="10"/>
  <c r="G12" i="8"/>
  <c r="G15" i="7"/>
  <c r="G20" i="6"/>
  <c r="G21" i="11"/>
  <c r="F23" i="23"/>
  <c r="H21" i="21"/>
  <c r="F23" i="24"/>
  <c r="O23" i="21"/>
  <c r="D23" i="25"/>
  <c r="I23" i="23"/>
  <c r="C42" i="21"/>
  <c r="G23" i="25"/>
  <c r="L23" i="23"/>
  <c r="R42" i="21"/>
  <c r="F23" i="26"/>
  <c r="P23" i="23"/>
  <c r="O69" i="21"/>
  <c r="H66" i="21"/>
  <c r="F23" i="10"/>
  <c r="F21" i="8"/>
  <c r="F24" i="7"/>
  <c r="F22" i="11"/>
  <c r="F25" i="9"/>
  <c r="D24" i="24"/>
  <c r="D24" i="23"/>
  <c r="C18" i="21"/>
  <c r="G24" i="24"/>
  <c r="G24" i="23"/>
  <c r="R18" i="21"/>
  <c r="F24" i="25"/>
  <c r="K24" i="23"/>
  <c r="H43" i="21"/>
  <c r="O43" i="21"/>
  <c r="D24" i="26"/>
  <c r="N24" i="23"/>
  <c r="C63" i="21"/>
  <c r="D23" i="11"/>
  <c r="D9" i="9"/>
  <c r="D19" i="10"/>
  <c r="D11" i="8"/>
  <c r="D12" i="7"/>
  <c r="G24" i="26"/>
  <c r="Q24" i="23"/>
  <c r="R58" i="21"/>
  <c r="G19" i="10"/>
  <c r="G11" i="8"/>
  <c r="G12" i="7"/>
  <c r="G23" i="11"/>
  <c r="G9" i="9"/>
  <c r="G22" i="6"/>
  <c r="F25" i="23"/>
  <c r="F25" i="24"/>
  <c r="I25" i="23"/>
  <c r="D25" i="25"/>
  <c r="C44" i="21"/>
  <c r="G25" i="25"/>
  <c r="L25" i="23"/>
  <c r="R44" i="21"/>
  <c r="F25" i="26"/>
  <c r="P25" i="23"/>
  <c r="O65" i="21"/>
  <c r="H67" i="21"/>
  <c r="F24" i="11"/>
  <c r="F25" i="10"/>
  <c r="F25" i="8"/>
  <c r="F21" i="9"/>
  <c r="F25" i="7"/>
  <c r="D26" i="24"/>
  <c r="D26" i="23"/>
  <c r="C12" i="21"/>
  <c r="G26" i="24"/>
  <c r="G26" i="23"/>
  <c r="R19" i="21"/>
  <c r="F26" i="25"/>
  <c r="K26" i="23"/>
  <c r="H45" i="21"/>
  <c r="O45" i="21"/>
  <c r="N26" i="23"/>
  <c r="D26" i="26"/>
  <c r="D25" i="11"/>
  <c r="C55" i="21"/>
  <c r="D11" i="7"/>
  <c r="D11" i="10"/>
  <c r="D12" i="9"/>
  <c r="D9" i="8"/>
  <c r="G26" i="26"/>
  <c r="Q26" i="23"/>
  <c r="R61" i="21"/>
  <c r="G25" i="11"/>
  <c r="G11" i="10"/>
  <c r="G12" i="9"/>
  <c r="G9" i="8"/>
  <c r="G11" i="7"/>
  <c r="G24" i="6"/>
  <c r="F27" i="23"/>
  <c r="F27" i="24"/>
  <c r="H20" i="21"/>
  <c r="O18" i="21"/>
  <c r="I27" i="23"/>
  <c r="D27" i="25"/>
  <c r="C46" i="21"/>
  <c r="G27" i="25"/>
  <c r="L27" i="23"/>
  <c r="R46" i="21"/>
  <c r="P27" i="23"/>
  <c r="O63" i="21"/>
  <c r="F27" i="26"/>
  <c r="H64" i="21"/>
  <c r="F26" i="11"/>
  <c r="F17" i="10"/>
  <c r="F19" i="8"/>
  <c r="F22" i="7"/>
  <c r="F19" i="9"/>
  <c r="D28" i="23"/>
  <c r="D28" i="24"/>
  <c r="G28" i="24"/>
  <c r="G28" i="23"/>
  <c r="F28" i="25"/>
  <c r="K28" i="23"/>
  <c r="N28" i="23"/>
  <c r="D28" i="26"/>
  <c r="D27" i="11"/>
  <c r="G28" i="26"/>
  <c r="Q28" i="23"/>
  <c r="G27" i="11"/>
  <c r="F29" i="23"/>
  <c r="F29" i="24"/>
  <c r="D29" i="25"/>
  <c r="I29" i="23"/>
  <c r="G29" i="25"/>
  <c r="L29" i="23"/>
  <c r="F29" i="26"/>
  <c r="P29" i="23"/>
  <c r="F28" i="11"/>
  <c r="D30" i="24"/>
  <c r="D30" i="23"/>
  <c r="G30" i="24"/>
  <c r="G30" i="23"/>
  <c r="F30" i="25"/>
  <c r="K30" i="23"/>
  <c r="N30" i="23"/>
  <c r="D30" i="26"/>
  <c r="D29" i="11"/>
  <c r="G30" i="26"/>
  <c r="Q30" i="23"/>
  <c r="G29" i="11"/>
  <c r="F31" i="23"/>
  <c r="F31" i="24"/>
  <c r="D31" i="25"/>
  <c r="I31" i="23"/>
  <c r="G31" i="25"/>
  <c r="L31" i="23"/>
  <c r="F31" i="26"/>
  <c r="P31" i="23"/>
  <c r="F30" i="11"/>
  <c r="F10" i="5"/>
  <c r="D11" i="5"/>
  <c r="D28" i="5" s="1"/>
  <c r="F12" i="5"/>
  <c r="D13" i="5"/>
  <c r="F14" i="5"/>
  <c r="D15" i="5"/>
  <c r="F16" i="5"/>
  <c r="D17" i="5"/>
  <c r="F18" i="5"/>
  <c r="D19" i="5"/>
  <c r="F20" i="5"/>
  <c r="D21" i="5"/>
  <c r="F22" i="5"/>
  <c r="D23" i="5"/>
  <c r="F24" i="5"/>
  <c r="D25" i="5"/>
  <c r="F26" i="5"/>
  <c r="D27" i="5"/>
  <c r="F9" i="6"/>
  <c r="F26" i="6" s="1"/>
  <c r="D10" i="6"/>
  <c r="F11" i="6"/>
  <c r="D12" i="6"/>
  <c r="F13" i="6"/>
  <c r="D14" i="6"/>
  <c r="F15" i="6"/>
  <c r="D16" i="6"/>
  <c r="G17" i="6"/>
  <c r="G18" i="6"/>
  <c r="F19" i="6"/>
  <c r="F25" i="6"/>
  <c r="D10" i="26"/>
  <c r="D32" i="26" s="1"/>
  <c r="N10" i="23"/>
  <c r="C59" i="21"/>
  <c r="D11" i="9"/>
  <c r="D13" i="7"/>
  <c r="D9" i="11"/>
  <c r="D15" i="10"/>
  <c r="D13" i="8"/>
  <c r="DL4" i="1"/>
  <c r="I29" i="21" s="1"/>
  <c r="C11" i="25"/>
  <c r="C11" i="26"/>
  <c r="C11" i="24"/>
  <c r="Q10" i="21"/>
  <c r="K7" i="21"/>
  <c r="F7" i="21"/>
  <c r="N7" i="21"/>
  <c r="B7" i="21"/>
  <c r="C11" i="23"/>
  <c r="Q54" i="21"/>
  <c r="K52" i="21"/>
  <c r="F52" i="21"/>
  <c r="N52" i="21"/>
  <c r="B52" i="21"/>
  <c r="C8" i="9"/>
  <c r="B10" i="7"/>
  <c r="C10" i="11"/>
  <c r="C8" i="10"/>
  <c r="C8" i="8"/>
  <c r="E12" i="24"/>
  <c r="H12" i="24" s="1"/>
  <c r="E12" i="23"/>
  <c r="H12" i="23" s="1"/>
  <c r="G22" i="21"/>
  <c r="L21" i="21"/>
  <c r="DL6" i="1"/>
  <c r="I31" i="21" s="1"/>
  <c r="E12" i="26"/>
  <c r="H12" i="26" s="1"/>
  <c r="G68" i="21"/>
  <c r="L66" i="21"/>
  <c r="O12" i="23"/>
  <c r="R12" i="23" s="1"/>
  <c r="E12" i="10"/>
  <c r="E22" i="8"/>
  <c r="E11" i="11"/>
  <c r="E22" i="9"/>
  <c r="E26" i="7"/>
  <c r="C13" i="25"/>
  <c r="C13" i="26"/>
  <c r="C13" i="24"/>
  <c r="Q23" i="21"/>
  <c r="F23" i="21"/>
  <c r="K22" i="21"/>
  <c r="B23" i="21"/>
  <c r="N21" i="21"/>
  <c r="C13" i="23"/>
  <c r="DD7" i="1"/>
  <c r="I23" i="21" s="1"/>
  <c r="E13" i="25"/>
  <c r="H13" i="25" s="1"/>
  <c r="J13" i="23"/>
  <c r="M13" i="23" s="1"/>
  <c r="L32" i="21"/>
  <c r="G32" i="21"/>
  <c r="B68" i="21"/>
  <c r="N67" i="21"/>
  <c r="F69" i="21"/>
  <c r="Q67" i="21"/>
  <c r="K67" i="21"/>
  <c r="C23" i="8"/>
  <c r="C12" i="11"/>
  <c r="C24" i="10"/>
  <c r="C23" i="9"/>
  <c r="B27" i="7"/>
  <c r="DT7" i="1"/>
  <c r="E14" i="24"/>
  <c r="H14" i="24" s="1"/>
  <c r="E14" i="23"/>
  <c r="H14" i="23" s="1"/>
  <c r="L11" i="21"/>
  <c r="G19" i="21"/>
  <c r="Q33" i="21"/>
  <c r="K33" i="21"/>
  <c r="F33" i="21"/>
  <c r="N33" i="21"/>
  <c r="B33" i="21"/>
  <c r="DL8" i="1"/>
  <c r="I33" i="21" s="1"/>
  <c r="E14" i="26"/>
  <c r="H14" i="26" s="1"/>
  <c r="G65" i="21"/>
  <c r="O14" i="23"/>
  <c r="R14" i="23" s="1"/>
  <c r="L58" i="21"/>
  <c r="E14" i="8"/>
  <c r="E23" i="7"/>
  <c r="E13" i="11"/>
  <c r="E13" i="10"/>
  <c r="E24" i="9"/>
  <c r="C15" i="25"/>
  <c r="C15" i="26"/>
  <c r="C15" i="24"/>
  <c r="K15" i="21"/>
  <c r="F12" i="21"/>
  <c r="Q7" i="21"/>
  <c r="B15" i="21"/>
  <c r="N13" i="21"/>
  <c r="C15" i="23"/>
  <c r="DD9" i="1"/>
  <c r="I12" i="21" s="1"/>
  <c r="E15" i="25"/>
  <c r="H15" i="25" s="1"/>
  <c r="J15" i="23"/>
  <c r="M15" i="23" s="1"/>
  <c r="L34" i="21"/>
  <c r="G34" i="21"/>
  <c r="K61" i="21"/>
  <c r="F60" i="21"/>
  <c r="Q52" i="21"/>
  <c r="B64" i="21"/>
  <c r="N58" i="21"/>
  <c r="C14" i="9"/>
  <c r="C17" i="8"/>
  <c r="B18" i="7"/>
  <c r="C14" i="11"/>
  <c r="C20" i="10"/>
  <c r="DT9" i="1"/>
  <c r="E16" i="24"/>
  <c r="H16" i="24" s="1"/>
  <c r="E16" i="23"/>
  <c r="H16" i="23" s="1"/>
  <c r="L19" i="21"/>
  <c r="G14" i="21"/>
  <c r="Q35" i="21"/>
  <c r="K35" i="21"/>
  <c r="F35" i="21"/>
  <c r="N35" i="21"/>
  <c r="B35" i="21"/>
  <c r="DL10" i="1"/>
  <c r="I35" i="21" s="1"/>
  <c r="E16" i="26"/>
  <c r="H16" i="26" s="1"/>
  <c r="L64" i="21"/>
  <c r="O16" i="23"/>
  <c r="R16" i="23" s="1"/>
  <c r="G57" i="21"/>
  <c r="E16" i="10"/>
  <c r="E20" i="8"/>
  <c r="E15" i="11"/>
  <c r="E10" i="9"/>
  <c r="E16" i="7"/>
  <c r="C17" i="25"/>
  <c r="C17" i="26"/>
  <c r="C17" i="24"/>
  <c r="K16" i="21"/>
  <c r="F15" i="21"/>
  <c r="Q14" i="21"/>
  <c r="N14" i="21"/>
  <c r="B10" i="21"/>
  <c r="C17" i="23"/>
  <c r="DD11" i="1"/>
  <c r="I15" i="21" s="1"/>
  <c r="E17" i="25"/>
  <c r="H17" i="25" s="1"/>
  <c r="J17" i="23"/>
  <c r="M17" i="23" s="1"/>
  <c r="L36" i="21"/>
  <c r="G36" i="21"/>
  <c r="Q59" i="21"/>
  <c r="K59" i="21"/>
  <c r="F59" i="21"/>
  <c r="N59" i="21"/>
  <c r="B53" i="21"/>
  <c r="C9" i="10"/>
  <c r="C15" i="8"/>
  <c r="C16" i="11"/>
  <c r="C15" i="9"/>
  <c r="B17" i="7"/>
  <c r="DT11" i="1"/>
  <c r="E18" i="24"/>
  <c r="H18" i="24" s="1"/>
  <c r="E18" i="23"/>
  <c r="H18" i="23" s="1"/>
  <c r="L17" i="21"/>
  <c r="G17" i="21"/>
  <c r="Q37" i="21"/>
  <c r="K37" i="21"/>
  <c r="F37" i="21"/>
  <c r="N37" i="21"/>
  <c r="B37" i="21"/>
  <c r="DL12" i="1"/>
  <c r="I37" i="21" s="1"/>
  <c r="E18" i="26"/>
  <c r="H18" i="26" s="1"/>
  <c r="O18" i="23"/>
  <c r="R18" i="23" s="1"/>
  <c r="L62" i="21"/>
  <c r="G61" i="21"/>
  <c r="E14" i="10"/>
  <c r="E18" i="8"/>
  <c r="E19" i="7"/>
  <c r="E17" i="11"/>
  <c r="E16" i="9"/>
  <c r="C19" i="25"/>
  <c r="C19" i="26"/>
  <c r="C19" i="24"/>
  <c r="C19" i="23"/>
  <c r="F16" i="21"/>
  <c r="Q15" i="21"/>
  <c r="K12" i="21"/>
  <c r="N19" i="21"/>
  <c r="B17" i="21"/>
  <c r="DD13" i="1"/>
  <c r="I16" i="21" s="1"/>
  <c r="E19" i="25"/>
  <c r="H19" i="25" s="1"/>
  <c r="J19" i="23"/>
  <c r="M19" i="23" s="1"/>
  <c r="L38" i="21"/>
  <c r="G38" i="21"/>
  <c r="B65" i="21"/>
  <c r="F62" i="21"/>
  <c r="K60" i="21"/>
  <c r="N64" i="21"/>
  <c r="Q64" i="21"/>
  <c r="C21" i="10"/>
  <c r="C20" i="9"/>
  <c r="B20" i="7"/>
  <c r="C18" i="11"/>
  <c r="C16" i="8"/>
  <c r="DT13" i="1"/>
  <c r="E20" i="24"/>
  <c r="H20" i="24" s="1"/>
  <c r="E20" i="23"/>
  <c r="H20" i="23" s="1"/>
  <c r="L23" i="21"/>
  <c r="G18" i="21"/>
  <c r="Q39" i="21"/>
  <c r="K39" i="21"/>
  <c r="F39" i="21"/>
  <c r="N39" i="21"/>
  <c r="B39" i="21"/>
  <c r="DL14" i="1"/>
  <c r="I39" i="21" s="1"/>
  <c r="E20" i="26"/>
  <c r="H20" i="26" s="1"/>
  <c r="O20" i="23"/>
  <c r="R20" i="23" s="1"/>
  <c r="L68" i="21"/>
  <c r="G63" i="21"/>
  <c r="E22" i="10"/>
  <c r="E13" i="9"/>
  <c r="E24" i="8"/>
  <c r="E21" i="7"/>
  <c r="E19" i="11"/>
  <c r="C21" i="25"/>
  <c r="C21" i="26"/>
  <c r="C21" i="24"/>
  <c r="C21" i="23"/>
  <c r="F11" i="21"/>
  <c r="K9" i="21"/>
  <c r="Q8" i="21"/>
  <c r="B20" i="21"/>
  <c r="N16" i="21"/>
  <c r="DD15" i="1"/>
  <c r="I11" i="21" s="1"/>
  <c r="E21" i="25"/>
  <c r="H21" i="25" s="1"/>
  <c r="J21" i="23"/>
  <c r="M21" i="23" s="1"/>
  <c r="L40" i="21"/>
  <c r="G40" i="21"/>
  <c r="F56" i="21"/>
  <c r="K54" i="21"/>
  <c r="Q53" i="21"/>
  <c r="B62" i="21"/>
  <c r="N61" i="21"/>
  <c r="B14" i="7"/>
  <c r="C20" i="11"/>
  <c r="C18" i="10"/>
  <c r="C17" i="9"/>
  <c r="C10" i="8"/>
  <c r="I56" i="21"/>
  <c r="H20" i="11"/>
  <c r="H18" i="10"/>
  <c r="H17" i="9"/>
  <c r="H10" i="8"/>
  <c r="H14" i="7"/>
  <c r="H19" i="6"/>
  <c r="E22" i="24"/>
  <c r="H22" i="24" s="1"/>
  <c r="E22" i="23"/>
  <c r="H22" i="23" s="1"/>
  <c r="L13" i="21"/>
  <c r="G13" i="21"/>
  <c r="Q41" i="21"/>
  <c r="K41" i="21"/>
  <c r="F41" i="21"/>
  <c r="N41" i="21"/>
  <c r="B41" i="21"/>
  <c r="DL16" i="1"/>
  <c r="I41" i="21" s="1"/>
  <c r="E22" i="26"/>
  <c r="H22" i="26" s="1"/>
  <c r="O22" i="23"/>
  <c r="R22" i="23" s="1"/>
  <c r="G58" i="21"/>
  <c r="L56" i="21"/>
  <c r="E10" i="10"/>
  <c r="E12" i="8"/>
  <c r="E15" i="7"/>
  <c r="E21" i="11"/>
  <c r="E18" i="9"/>
  <c r="C23" i="25"/>
  <c r="C23" i="26"/>
  <c r="C23" i="24"/>
  <c r="C23" i="23"/>
  <c r="F21" i="21"/>
  <c r="K20" i="21"/>
  <c r="Q17" i="21"/>
  <c r="N23" i="21"/>
  <c r="B22" i="21"/>
  <c r="DD17" i="1"/>
  <c r="I21" i="21" s="1"/>
  <c r="E23" i="25"/>
  <c r="H23" i="25" s="1"/>
  <c r="J23" i="23"/>
  <c r="M23" i="23" s="1"/>
  <c r="L42" i="21"/>
  <c r="G42" i="21"/>
  <c r="N69" i="21"/>
  <c r="B67" i="21"/>
  <c r="Q60" i="21"/>
  <c r="F66" i="21"/>
  <c r="K65" i="21"/>
  <c r="C23" i="10"/>
  <c r="C21" i="8"/>
  <c r="B24" i="7"/>
  <c r="C22" i="11"/>
  <c r="C25" i="9"/>
  <c r="DT17" i="1"/>
  <c r="E24" i="24"/>
  <c r="H24" i="24" s="1"/>
  <c r="E24" i="23"/>
  <c r="H24" i="23" s="1"/>
  <c r="L10" i="21"/>
  <c r="G9" i="21"/>
  <c r="Q43" i="21"/>
  <c r="K43" i="21"/>
  <c r="F43" i="21"/>
  <c r="N43" i="21"/>
  <c r="B43" i="21"/>
  <c r="DL18" i="1"/>
  <c r="I43" i="21" s="1"/>
  <c r="E24" i="26"/>
  <c r="H24" i="26" s="1"/>
  <c r="O24" i="23"/>
  <c r="R24" i="23" s="1"/>
  <c r="L55" i="21"/>
  <c r="G54" i="21"/>
  <c r="E9" i="9"/>
  <c r="E22" i="6"/>
  <c r="E19" i="10"/>
  <c r="E11" i="8"/>
  <c r="E12" i="7"/>
  <c r="E23" i="11"/>
  <c r="C25" i="25"/>
  <c r="C25" i="26"/>
  <c r="C25" i="24"/>
  <c r="C25" i="23"/>
  <c r="DD19" i="1"/>
  <c r="E25" i="25"/>
  <c r="H25" i="25" s="1"/>
  <c r="J25" i="23"/>
  <c r="M25" i="23" s="1"/>
  <c r="L44" i="21"/>
  <c r="G44" i="21"/>
  <c r="B69" i="21"/>
  <c r="N65" i="21"/>
  <c r="Q69" i="21"/>
  <c r="F67" i="21"/>
  <c r="K69" i="21"/>
  <c r="C25" i="10"/>
  <c r="C25" i="8"/>
  <c r="C23" i="6"/>
  <c r="C24" i="11"/>
  <c r="C21" i="9"/>
  <c r="B25" i="7"/>
  <c r="DT19" i="1"/>
  <c r="E26" i="24"/>
  <c r="H26" i="24" s="1"/>
  <c r="E26" i="23"/>
  <c r="H26" i="23" s="1"/>
  <c r="G8" i="21"/>
  <c r="L8" i="21"/>
  <c r="Q45" i="21"/>
  <c r="K45" i="21"/>
  <c r="F45" i="21"/>
  <c r="N45" i="21"/>
  <c r="B45" i="21"/>
  <c r="DL20" i="1"/>
  <c r="I45" i="21" s="1"/>
  <c r="E26" i="26"/>
  <c r="H26" i="26" s="1"/>
  <c r="O26" i="23"/>
  <c r="R26" i="23" s="1"/>
  <c r="L53" i="21"/>
  <c r="G53" i="21"/>
  <c r="E11" i="7"/>
  <c r="E24" i="6"/>
  <c r="E25" i="11"/>
  <c r="E11" i="10"/>
  <c r="E12" i="9"/>
  <c r="E9" i="8"/>
  <c r="C27" i="25"/>
  <c r="C27" i="26"/>
  <c r="C27" i="24"/>
  <c r="C27" i="23"/>
  <c r="Q20" i="21"/>
  <c r="F20" i="21"/>
  <c r="K18" i="21"/>
  <c r="N18" i="21"/>
  <c r="B13" i="21"/>
  <c r="DD21" i="1"/>
  <c r="I20" i="21" s="1"/>
  <c r="E27" i="25"/>
  <c r="H27" i="25" s="1"/>
  <c r="J27" i="23"/>
  <c r="M27" i="23" s="1"/>
  <c r="L46" i="21"/>
  <c r="G46" i="21"/>
  <c r="N63" i="21"/>
  <c r="Q65" i="21"/>
  <c r="B61" i="21"/>
  <c r="F64" i="21"/>
  <c r="K63" i="21"/>
  <c r="C17" i="10"/>
  <c r="C19" i="8"/>
  <c r="B22" i="7"/>
  <c r="C25" i="6"/>
  <c r="C26" i="11"/>
  <c r="C19" i="9"/>
  <c r="DT21" i="1"/>
  <c r="E28" i="24"/>
  <c r="H28" i="24" s="1"/>
  <c r="E28" i="23"/>
  <c r="H28" i="23" s="1"/>
  <c r="DL22" i="1"/>
  <c r="E28" i="26"/>
  <c r="H28" i="26" s="1"/>
  <c r="O28" i="23"/>
  <c r="R28" i="23" s="1"/>
  <c r="E27" i="11"/>
  <c r="C29" i="25"/>
  <c r="C29" i="26"/>
  <c r="C29" i="24"/>
  <c r="C29" i="23"/>
  <c r="DD23" i="1"/>
  <c r="E29" i="25"/>
  <c r="H29" i="25" s="1"/>
  <c r="J29" i="23"/>
  <c r="M29" i="23" s="1"/>
  <c r="DT23" i="1"/>
  <c r="H28" i="11" s="1"/>
  <c r="E30" i="24"/>
  <c r="H30" i="24" s="1"/>
  <c r="E30" i="23"/>
  <c r="H30" i="23" s="1"/>
  <c r="DL24" i="1"/>
  <c r="E30" i="26"/>
  <c r="H30" i="26" s="1"/>
  <c r="O30" i="23"/>
  <c r="R30" i="23" s="1"/>
  <c r="E29" i="11"/>
  <c r="C31" i="25"/>
  <c r="C31" i="26"/>
  <c r="C31" i="24"/>
  <c r="C31" i="23"/>
  <c r="DD25" i="1"/>
  <c r="E31" i="25"/>
  <c r="H31" i="25" s="1"/>
  <c r="J31" i="23"/>
  <c r="M31" i="23" s="1"/>
  <c r="DT25" i="1"/>
  <c r="H30" i="11" s="1"/>
  <c r="B10" i="5"/>
  <c r="G10" i="5"/>
  <c r="E11" i="5"/>
  <c r="E28" i="5" s="1"/>
  <c r="B12" i="5"/>
  <c r="G12" i="5"/>
  <c r="E13" i="5"/>
  <c r="B14" i="5"/>
  <c r="G14" i="5"/>
  <c r="E15" i="5"/>
  <c r="B16" i="5"/>
  <c r="G16" i="5"/>
  <c r="E17" i="5"/>
  <c r="B18" i="5"/>
  <c r="G18" i="5"/>
  <c r="E19" i="5"/>
  <c r="B20" i="5"/>
  <c r="G20" i="5"/>
  <c r="E21" i="5"/>
  <c r="B22" i="5"/>
  <c r="G22" i="5"/>
  <c r="E23" i="5"/>
  <c r="B24" i="5"/>
  <c r="G24" i="5"/>
  <c r="E25" i="5"/>
  <c r="B26" i="5"/>
  <c r="G26" i="5"/>
  <c r="E27" i="5"/>
  <c r="E8" i="6"/>
  <c r="C9" i="6"/>
  <c r="G9" i="6"/>
  <c r="G26" i="6" s="1"/>
  <c r="E10" i="6"/>
  <c r="C11" i="6"/>
  <c r="G11" i="6"/>
  <c r="E12" i="6"/>
  <c r="C13" i="6"/>
  <c r="G13" i="6"/>
  <c r="E14" i="6"/>
  <c r="C15" i="6"/>
  <c r="G15" i="6"/>
  <c r="E16" i="6"/>
  <c r="C17" i="6"/>
  <c r="C18" i="6"/>
  <c r="G19" i="6"/>
  <c r="C21" i="6"/>
  <c r="F23" i="6"/>
  <c r="I66" i="21" l="1"/>
  <c r="H22" i="11"/>
  <c r="H25" i="9"/>
  <c r="H23" i="10"/>
  <c r="H21" i="8"/>
  <c r="H24" i="7"/>
  <c r="H21" i="6"/>
  <c r="H16" i="5"/>
  <c r="J27" i="11"/>
  <c r="L27" i="11"/>
  <c r="K27" i="11"/>
  <c r="I27" i="11"/>
  <c r="I21" i="11"/>
  <c r="K21" i="11" s="1"/>
  <c r="I19" i="11"/>
  <c r="K19" i="11" s="1"/>
  <c r="I15" i="11"/>
  <c r="K15" i="11" s="1"/>
  <c r="L15" i="11"/>
  <c r="G32" i="26"/>
  <c r="F32" i="25"/>
  <c r="H31" i="24"/>
  <c r="R29" i="23"/>
  <c r="M28" i="23"/>
  <c r="H27" i="24"/>
  <c r="H25" i="23"/>
  <c r="H24" i="25"/>
  <c r="R23" i="23"/>
  <c r="H23" i="24"/>
  <c r="H22" i="25"/>
  <c r="I63" i="21"/>
  <c r="H22" i="10"/>
  <c r="H13" i="9"/>
  <c r="H24" i="8"/>
  <c r="H21" i="7"/>
  <c r="H19" i="11"/>
  <c r="L19" i="11" s="1"/>
  <c r="H18" i="6"/>
  <c r="H13" i="5"/>
  <c r="H19" i="26"/>
  <c r="H19" i="23"/>
  <c r="R17" i="23"/>
  <c r="H16" i="25"/>
  <c r="I65" i="21"/>
  <c r="H14" i="8"/>
  <c r="H23" i="7"/>
  <c r="H13" i="11"/>
  <c r="H13" i="10"/>
  <c r="H24" i="9"/>
  <c r="H12" i="6"/>
  <c r="H12" i="5"/>
  <c r="H13" i="26"/>
  <c r="H13" i="23"/>
  <c r="H12" i="25"/>
  <c r="E26" i="9"/>
  <c r="H11" i="24"/>
  <c r="P32" i="23"/>
  <c r="D32" i="25"/>
  <c r="G32" i="23"/>
  <c r="L28" i="11"/>
  <c r="J28" i="11"/>
  <c r="I28" i="11"/>
  <c r="K28" i="11"/>
  <c r="J24" i="11"/>
  <c r="I24" i="11"/>
  <c r="K24" i="11"/>
  <c r="I18" i="11"/>
  <c r="K18" i="11" s="1"/>
  <c r="G26" i="8"/>
  <c r="G26" i="9"/>
  <c r="D28" i="7"/>
  <c r="L10" i="11"/>
  <c r="I10" i="11"/>
  <c r="K10" i="11" s="1"/>
  <c r="L32" i="23"/>
  <c r="F32" i="24"/>
  <c r="E31" i="11"/>
  <c r="E26" i="6"/>
  <c r="H26" i="6" s="1"/>
  <c r="I64" i="21"/>
  <c r="H26" i="11"/>
  <c r="H19" i="9"/>
  <c r="H17" i="10"/>
  <c r="H19" i="8"/>
  <c r="H22" i="7"/>
  <c r="H25" i="6"/>
  <c r="H17" i="5"/>
  <c r="L23" i="11"/>
  <c r="I23" i="11"/>
  <c r="K23" i="11"/>
  <c r="J23" i="11"/>
  <c r="J13" i="11"/>
  <c r="I13" i="11"/>
  <c r="L13" i="11"/>
  <c r="K13" i="11"/>
  <c r="F28" i="7"/>
  <c r="G31" i="11"/>
  <c r="R31" i="23"/>
  <c r="M30" i="23"/>
  <c r="H29" i="26"/>
  <c r="H28" i="25"/>
  <c r="R25" i="23"/>
  <c r="H25" i="24"/>
  <c r="I58" i="21"/>
  <c r="H10" i="10"/>
  <c r="H12" i="8"/>
  <c r="H15" i="7"/>
  <c r="H21" i="11"/>
  <c r="L21" i="11" s="1"/>
  <c r="H18" i="9"/>
  <c r="H20" i="6"/>
  <c r="H15" i="5"/>
  <c r="R21" i="23"/>
  <c r="M20" i="23"/>
  <c r="H19" i="24"/>
  <c r="H17" i="26"/>
  <c r="H17" i="23"/>
  <c r="R15" i="23"/>
  <c r="M14" i="23"/>
  <c r="R13" i="23"/>
  <c r="H13" i="24"/>
  <c r="E26" i="8"/>
  <c r="R11" i="23"/>
  <c r="I55" i="21"/>
  <c r="H11" i="9"/>
  <c r="H13" i="7"/>
  <c r="H9" i="11"/>
  <c r="H15" i="10"/>
  <c r="H13" i="8"/>
  <c r="H8" i="6"/>
  <c r="H18" i="5"/>
  <c r="F31" i="11"/>
  <c r="F32" i="26"/>
  <c r="G32" i="24"/>
  <c r="L26" i="11"/>
  <c r="J26" i="11"/>
  <c r="K26" i="11"/>
  <c r="I26" i="11"/>
  <c r="L20" i="11"/>
  <c r="K20" i="11"/>
  <c r="J20" i="11"/>
  <c r="I20" i="11"/>
  <c r="K16" i="11"/>
  <c r="J16" i="11"/>
  <c r="I16" i="11"/>
  <c r="G26" i="10"/>
  <c r="D26" i="9"/>
  <c r="G32" i="25"/>
  <c r="F32" i="23"/>
  <c r="O32" i="23"/>
  <c r="R10" i="23"/>
  <c r="E32" i="23"/>
  <c r="H10" i="23"/>
  <c r="I62" i="21"/>
  <c r="H18" i="11"/>
  <c r="L18" i="11" s="1"/>
  <c r="H16" i="8"/>
  <c r="H21" i="10"/>
  <c r="H20" i="9"/>
  <c r="H20" i="7"/>
  <c r="H17" i="6"/>
  <c r="H24" i="5"/>
  <c r="I59" i="21"/>
  <c r="H16" i="11"/>
  <c r="L16" i="11" s="1"/>
  <c r="H15" i="9"/>
  <c r="H17" i="7"/>
  <c r="H9" i="10"/>
  <c r="H15" i="8"/>
  <c r="H15" i="6"/>
  <c r="H22" i="5"/>
  <c r="I60" i="21"/>
  <c r="H14" i="11"/>
  <c r="H20" i="10"/>
  <c r="H14" i="9"/>
  <c r="H17" i="8"/>
  <c r="H18" i="7"/>
  <c r="H13" i="6"/>
  <c r="H20" i="5"/>
  <c r="I69" i="21"/>
  <c r="H12" i="11"/>
  <c r="H24" i="10"/>
  <c r="H23" i="9"/>
  <c r="H27" i="7"/>
  <c r="H23" i="8"/>
  <c r="H11" i="5"/>
  <c r="H11" i="6"/>
  <c r="F28" i="5"/>
  <c r="H28" i="5" s="1"/>
  <c r="L25" i="11"/>
  <c r="I25" i="11"/>
  <c r="K25" i="11" s="1"/>
  <c r="I17" i="11"/>
  <c r="L17" i="11" s="1"/>
  <c r="I11" i="11"/>
  <c r="J11" i="11" s="1"/>
  <c r="K11" i="11"/>
  <c r="F26" i="8"/>
  <c r="F26" i="9"/>
  <c r="K32" i="23"/>
  <c r="D32" i="23"/>
  <c r="H31" i="26"/>
  <c r="H30" i="25"/>
  <c r="H29" i="23"/>
  <c r="R27" i="23"/>
  <c r="M26" i="23"/>
  <c r="H25" i="26"/>
  <c r="H21" i="26"/>
  <c r="H21" i="23"/>
  <c r="H20" i="25"/>
  <c r="M18" i="23"/>
  <c r="H17" i="24"/>
  <c r="H15" i="26"/>
  <c r="H15" i="23"/>
  <c r="H14" i="25"/>
  <c r="I68" i="21"/>
  <c r="H12" i="10"/>
  <c r="H22" i="8"/>
  <c r="H11" i="11"/>
  <c r="L11" i="11" s="1"/>
  <c r="H22" i="9"/>
  <c r="H26" i="7"/>
  <c r="H10" i="6"/>
  <c r="H10" i="5"/>
  <c r="E26" i="10"/>
  <c r="H11" i="26"/>
  <c r="J32" i="23"/>
  <c r="M10" i="23"/>
  <c r="I22" i="11"/>
  <c r="J22" i="11" s="1"/>
  <c r="I14" i="11"/>
  <c r="L14" i="11" s="1"/>
  <c r="D26" i="8"/>
  <c r="E32" i="26"/>
  <c r="H10" i="26"/>
  <c r="H10" i="24"/>
  <c r="H32" i="24" s="1"/>
  <c r="E32" i="24"/>
  <c r="G28" i="5"/>
  <c r="I67" i="21"/>
  <c r="H24" i="11"/>
  <c r="L24" i="11" s="1"/>
  <c r="H21" i="9"/>
  <c r="H25" i="7"/>
  <c r="H25" i="10"/>
  <c r="H25" i="8"/>
  <c r="H23" i="6"/>
  <c r="H26" i="5"/>
  <c r="D31" i="11"/>
  <c r="J9" i="11"/>
  <c r="I9" i="11"/>
  <c r="L9" i="11"/>
  <c r="K9" i="11"/>
  <c r="N32" i="23"/>
  <c r="J29" i="11"/>
  <c r="L29" i="11"/>
  <c r="K29" i="11"/>
  <c r="I29" i="11"/>
  <c r="F26" i="10"/>
  <c r="Q32" i="23"/>
  <c r="D32" i="24"/>
  <c r="H31" i="23"/>
  <c r="H29" i="24"/>
  <c r="H27" i="26"/>
  <c r="H27" i="23"/>
  <c r="H26" i="25"/>
  <c r="M24" i="23"/>
  <c r="H23" i="26"/>
  <c r="H23" i="23"/>
  <c r="M22" i="23"/>
  <c r="H21" i="24"/>
  <c r="R19" i="23"/>
  <c r="H18" i="25"/>
  <c r="M16" i="23"/>
  <c r="H15" i="24"/>
  <c r="M12" i="23"/>
  <c r="E28" i="7"/>
  <c r="H28" i="7" s="1"/>
  <c r="H11" i="23"/>
  <c r="E32" i="25"/>
  <c r="H10" i="25"/>
  <c r="H32" i="25" s="1"/>
  <c r="I32" i="23"/>
  <c r="L30" i="11"/>
  <c r="J30" i="11"/>
  <c r="I30" i="11"/>
  <c r="K30" i="11"/>
  <c r="I12" i="11"/>
  <c r="K12" i="11" s="1"/>
  <c r="G28" i="7"/>
  <c r="D26" i="10"/>
  <c r="L12" i="11" l="1"/>
  <c r="M32" i="23"/>
  <c r="H26" i="9"/>
  <c r="H32" i="26"/>
  <c r="J14" i="11"/>
  <c r="K22" i="11"/>
  <c r="J17" i="11"/>
  <c r="J25" i="11"/>
  <c r="R32" i="23"/>
  <c r="J18" i="11"/>
  <c r="K14" i="11"/>
  <c r="L22" i="11"/>
  <c r="K17" i="11"/>
  <c r="H31" i="11"/>
  <c r="J10" i="11"/>
  <c r="J15" i="11"/>
  <c r="J19" i="11"/>
  <c r="J21" i="11"/>
  <c r="J12" i="11"/>
  <c r="H26" i="10"/>
  <c r="H32" i="23"/>
  <c r="H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Kostelecký Zdeněk</author>
  </authors>
  <commentList>
    <comment ref="L39" authorId="0" shapeId="0" xr:uid="{1E9C47AB-1161-4297-9A1E-805403FB3DBA}">
      <text>
        <r>
          <rPr>
            <b/>
            <sz val="8"/>
            <color indexed="81"/>
            <rFont val="Tahoma"/>
            <family val="2"/>
            <charset val="238"/>
          </rPr>
          <t>Kostelecký Zdeněk:</t>
        </r>
        <r>
          <rPr>
            <sz val="8"/>
            <color indexed="81"/>
            <rFont val="Tahoma"/>
            <family val="2"/>
            <charset val="238"/>
          </rPr>
          <t xml:space="preserve">
Body - rozdíl jara proti podzimu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řipojení" type="4" refreshedVersion="2" background="1" saveData="1">
    <webPr sourceData="1" parsePre="1" consecutive="1" xl2000="1" url="http://vysledky.lidovky.cz/fotbal/fotbal_rozpis_v08.php?id_soutez=1138&amp;id_session=" htmlTables="1">
      <tables count="1">
        <x v="7"/>
      </tables>
    </webPr>
  </connection>
</connections>
</file>

<file path=xl/sharedStrings.xml><?xml version="1.0" encoding="utf-8"?>
<sst xmlns="http://schemas.openxmlformats.org/spreadsheetml/2006/main" count="2910" uniqueCount="360">
  <si>
    <t>A</t>
  </si>
  <si>
    <t>2018/2019</t>
  </si>
  <si>
    <t>Základní sestava</t>
  </si>
  <si>
    <t>Branky</t>
  </si>
  <si>
    <t>Nahrávky</t>
  </si>
  <si>
    <t>Tresty</t>
  </si>
  <si>
    <t>Základní část</t>
  </si>
  <si>
    <t>hra</t>
  </si>
  <si>
    <t>B</t>
  </si>
  <si>
    <t>N</t>
  </si>
  <si>
    <t>Body</t>
  </si>
  <si>
    <t>K</t>
  </si>
  <si>
    <t>Play - off</t>
  </si>
  <si>
    <t>Celkem</t>
  </si>
  <si>
    <t>Jméno/kolo</t>
  </si>
  <si>
    <t>-</t>
  </si>
  <si>
    <t>Suma</t>
  </si>
  <si>
    <t>Jméno</t>
  </si>
  <si>
    <t>zs</t>
  </si>
  <si>
    <t>Tr. Min</t>
  </si>
  <si>
    <t>Bastl Josef</t>
  </si>
  <si>
    <t>Bastl Pavel</t>
  </si>
  <si>
    <t>Havlík Petr</t>
  </si>
  <si>
    <t>Chvátal Jan</t>
  </si>
  <si>
    <t>Chvátal Pavel C</t>
  </si>
  <si>
    <t>Jánský Radek</t>
  </si>
  <si>
    <t>Kelbler Miloš</t>
  </si>
  <si>
    <t>Krejčí Jiří</t>
  </si>
  <si>
    <t>Kříž Milan</t>
  </si>
  <si>
    <t>Nehyba Roman</t>
  </si>
  <si>
    <t>Novák Vojtěch </t>
  </si>
  <si>
    <t>?</t>
  </si>
  <si>
    <t>Peltán Ladislav</t>
  </si>
  <si>
    <t>Plachý Karel</t>
  </si>
  <si>
    <t>Přívětivý Josef</t>
  </si>
  <si>
    <t>Švarc Petr</t>
  </si>
  <si>
    <t>Švarc Vojtěch</t>
  </si>
  <si>
    <t>Vávrů Radim</t>
  </si>
  <si>
    <t>Zejda Vojtěch</t>
  </si>
  <si>
    <t>Městská liga Moravské Budějovice</t>
  </si>
  <si>
    <t>Sezona: 2018/2019</t>
  </si>
  <si>
    <t>2. liga</t>
  </si>
  <si>
    <t>skore utkání</t>
  </si>
  <si>
    <t>body</t>
  </si>
  <si>
    <t xml:space="preserve">HC Litohoř : Motáci Třebětice </t>
  </si>
  <si>
    <t>Motáci Třebětice : HC Nové Syrovice</t>
  </si>
  <si>
    <t xml:space="preserve">HC Šebkovice : Motáci Třebětice </t>
  </si>
  <si>
    <t xml:space="preserve">Motáci Třebětice : SK Vícenice "A" </t>
  </si>
  <si>
    <t xml:space="preserve">HC Rafani : Motáci Třebětice </t>
  </si>
  <si>
    <t xml:space="preserve">Motáci Třebětice : HC Valaši </t>
  </si>
  <si>
    <t xml:space="preserve">HC Sokol Lesonice : Motáci Třebětice </t>
  </si>
  <si>
    <t xml:space="preserve">Motáci Třebětice : </t>
  </si>
  <si>
    <t xml:space="preserve">Motáci Třebětice : HC Krokodýli </t>
  </si>
  <si>
    <t xml:space="preserve">Motáci Třebětice : HC Litohoř </t>
  </si>
  <si>
    <t xml:space="preserve">HC Nové Syrovice : Motáci Třebětice </t>
  </si>
  <si>
    <t xml:space="preserve">Motáci Třebětice : HC Šebkovice </t>
  </si>
  <si>
    <t xml:space="preserve">SK Vícenice "A" : Motáci Třebětice </t>
  </si>
  <si>
    <t xml:space="preserve">Motáci Třebětice : HC Rafani </t>
  </si>
  <si>
    <t xml:space="preserve">HC Valaši : Motáci Třebětice </t>
  </si>
  <si>
    <t>HC Sokol Lesonice : Motáci Třebětice</t>
  </si>
  <si>
    <t>HC Krokodýli : Motáci Třebětice</t>
  </si>
  <si>
    <t>:</t>
  </si>
  <si>
    <t>Nadstavba - play off</t>
  </si>
  <si>
    <t>: Motáci Třebětice</t>
  </si>
  <si>
    <t>Výsledky utkání Motáci Třebětice</t>
  </si>
  <si>
    <t>Základní část 2018/2019</t>
  </si>
  <si>
    <t>Dohromady</t>
  </si>
  <si>
    <t>kolo</t>
  </si>
  <si>
    <t>utkání</t>
  </si>
  <si>
    <t>skore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</si>
  <si>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</si>
  <si>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</si>
  <si>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</si>
  <si>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</si>
  <si>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</si>
  <si>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</si>
  <si>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</si>
  <si>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</si>
  <si>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</si>
  <si>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</si>
  <si>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</si>
  <si>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</si>
  <si>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</si>
  <si>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</si>
  <si>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</si>
  <si>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</si>
  <si>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</si>
  <si>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</si>
  <si>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Nadstavba play - off</t>
  </si>
  <si>
    <t>Městská liga Moravské Budějovice - 2.liga 2018/2019</t>
  </si>
  <si>
    <t>Tabulka - Základní část</t>
  </si>
  <si>
    <t>Pořadí</t>
  </si>
  <si>
    <t>Tým</t>
  </si>
  <si>
    <t>Záp</t>
  </si>
  <si>
    <t>V</t>
  </si>
  <si>
    <t>VSN</t>
  </si>
  <si>
    <t>R</t>
  </si>
  <si>
    <t>PSN</t>
  </si>
  <si>
    <t>P</t>
  </si>
  <si>
    <t>Skóre</t>
  </si>
  <si>
    <t>HC Šebkovice</t>
  </si>
  <si>
    <t>116:62</t>
  </si>
  <si>
    <t>Motáci Třebětice</t>
  </si>
  <si>
    <t>73:64</t>
  </si>
  <si>
    <t>HC Valaši</t>
  </si>
  <si>
    <t>83:58</t>
  </si>
  <si>
    <t>HC Nové Syrovice</t>
  </si>
  <si>
    <t>71:49</t>
  </si>
  <si>
    <t>HC Litohoř</t>
  </si>
  <si>
    <t>89:87</t>
  </si>
  <si>
    <t>HC Sokol Lesonice</t>
  </si>
  <si>
    <t>85:81</t>
  </si>
  <si>
    <t>HC Rafani</t>
  </si>
  <si>
    <t>63:87</t>
  </si>
  <si>
    <t>8</t>
  </si>
  <si>
    <t>SK Vícenice "A"</t>
  </si>
  <si>
    <t>51:87</t>
  </si>
  <si>
    <t>9</t>
  </si>
  <si>
    <t>HC Krokodýli</t>
  </si>
  <si>
    <t>44:100</t>
  </si>
  <si>
    <t>18:18</t>
  </si>
  <si>
    <t>24:18</t>
  </si>
  <si>
    <t>18:11</t>
  </si>
  <si>
    <t>14:23</t>
  </si>
  <si>
    <t>Tabulka - celková</t>
  </si>
  <si>
    <t>134:80</t>
  </si>
  <si>
    <t>107:76</t>
  </si>
  <si>
    <t>89:60</t>
  </si>
  <si>
    <t>87:87</t>
  </si>
  <si>
    <t>104:106</t>
  </si>
  <si>
    <t>110:90</t>
  </si>
  <si>
    <t>78:105</t>
  </si>
  <si>
    <t>63:103</t>
  </si>
  <si>
    <t>53:118</t>
  </si>
  <si>
    <t xml:space="preserve">Kolo </t>
  </si>
  <si>
    <t>Sestava :</t>
  </si>
  <si>
    <t>HC Litohoř : Motáci Třebětice</t>
  </si>
  <si>
    <t>5:9</t>
  </si>
  <si>
    <t>Havlík</t>
  </si>
  <si>
    <t>Krejčí</t>
  </si>
  <si>
    <t>Plachý</t>
  </si>
  <si>
    <t>Peltán L.</t>
  </si>
  <si>
    <t>HC Nové Syrovice : HC Sokol Lesonice</t>
  </si>
  <si>
    <t>4:4</t>
  </si>
  <si>
    <t>O</t>
  </si>
  <si>
    <t>Chvátal P.</t>
  </si>
  <si>
    <t>Novák V.</t>
  </si>
  <si>
    <t>HC Šebkovice : HC Valaši</t>
  </si>
  <si>
    <t>2:5</t>
  </si>
  <si>
    <t>Bastl P.</t>
  </si>
  <si>
    <t>Kelbler M.</t>
  </si>
  <si>
    <t>SK Vícenice "A" : HC Rafani</t>
  </si>
  <si>
    <t>2:4</t>
  </si>
  <si>
    <t>Zejda V.</t>
  </si>
  <si>
    <t>Bastl J.</t>
  </si>
  <si>
    <t>Nehyba</t>
  </si>
  <si>
    <t>HC Krokodýli :</t>
  </si>
  <si>
    <t>Kříž M.</t>
  </si>
  <si>
    <t xml:space="preserve">Rk. </t>
  </si>
  <si>
    <t>Skore</t>
  </si>
  <si>
    <t>LK</t>
  </si>
  <si>
    <t>C</t>
  </si>
  <si>
    <t>Jánský</t>
  </si>
  <si>
    <t>Vávrů</t>
  </si>
  <si>
    <t>PK</t>
  </si>
  <si>
    <t>BODY:</t>
  </si>
  <si>
    <t>HC Valaši : SK Vícenice "A"</t>
  </si>
  <si>
    <t>10:4</t>
  </si>
  <si>
    <t>HC Sokol Lesonice : HC Šebkovice</t>
  </si>
  <si>
    <t>4:7</t>
  </si>
  <si>
    <t>6:3</t>
  </si>
  <si>
    <t>HC Krokodýli : HC Litohoř</t>
  </si>
  <si>
    <t>2:9</t>
  </si>
  <si>
    <t>HC Rafani :</t>
  </si>
  <si>
    <t>Švarc</t>
  </si>
  <si>
    <t>HC Nové Syrovice : HC Krokodýli</t>
  </si>
  <si>
    <t>4:0</t>
  </si>
  <si>
    <t>HC Šebkovice : Motáci Třebětice</t>
  </si>
  <si>
    <t>6:5</t>
  </si>
  <si>
    <t>SK Vícenice "A" : HC Sokol Lesonice</t>
  </si>
  <si>
    <t>3:5</t>
  </si>
  <si>
    <t>HC Rafani : HC Valaši</t>
  </si>
  <si>
    <t>1:3</t>
  </si>
  <si>
    <t>HC Litohoř :</t>
  </si>
  <si>
    <t>Kolo</t>
  </si>
  <si>
    <t>HC Sokol Lesonice : HC Rafani</t>
  </si>
  <si>
    <t>Motáci Třebětice : SK Vícenice "A"</t>
  </si>
  <si>
    <t>6:2</t>
  </si>
  <si>
    <t>Kelber M.</t>
  </si>
  <si>
    <t>HC Krokodýli : HC Šebkovice</t>
  </si>
  <si>
    <t>1:12</t>
  </si>
  <si>
    <t>HC Litohoř : HC Nové Syrovice</t>
  </si>
  <si>
    <t>1:8</t>
  </si>
  <si>
    <t>HC Valaši :</t>
  </si>
  <si>
    <t>HC Šebkovice : HC Litohoř</t>
  </si>
  <si>
    <t>15:5</t>
  </si>
  <si>
    <t>SK Vícenice "A" : HC Krokodýli</t>
  </si>
  <si>
    <t>6:4</t>
  </si>
  <si>
    <t>HC Rafani : Motáci Třebětice</t>
  </si>
  <si>
    <t>HC Valaši : HC Sokol Lesonice</t>
  </si>
  <si>
    <t>HC Nové Syrovice :</t>
  </si>
  <si>
    <t>Motáci Třebětice : HC Valaši</t>
  </si>
  <si>
    <t>0:5</t>
  </si>
  <si>
    <t>HC Krokodýli : HC Rafani</t>
  </si>
  <si>
    <t>6:10</t>
  </si>
  <si>
    <t>HC Litohoř : SK Vícenice "A"</t>
  </si>
  <si>
    <t>5:6</t>
  </si>
  <si>
    <t>HC Nové Syrovice : HC Šebkovice</t>
  </si>
  <si>
    <t>9:6</t>
  </si>
  <si>
    <t>HC Sokol Lesonice :</t>
  </si>
  <si>
    <t>SK Vícenice "A" : HC Nové Syrovice</t>
  </si>
  <si>
    <t>Novák V.?</t>
  </si>
  <si>
    <t>HC Rafani : HC Litohoř</t>
  </si>
  <si>
    <t>5:6 s.n.</t>
  </si>
  <si>
    <t>HC Valaši : HC Krokodýli</t>
  </si>
  <si>
    <t>7:8</t>
  </si>
  <si>
    <t>HC Šebkovice :</t>
  </si>
  <si>
    <t>HC Krokodýli : HC Sokol Lesonice</t>
  </si>
  <si>
    <t>4:9</t>
  </si>
  <si>
    <t>HC Litohoř : HC Valaši</t>
  </si>
  <si>
    <t>3:2 s.n.</t>
  </si>
  <si>
    <t>HC Nové Syrovice : HC Rafani</t>
  </si>
  <si>
    <t>HC Šebkovice : SK Vícenice "A"</t>
  </si>
  <si>
    <t>4:3</t>
  </si>
  <si>
    <t>Motáci Třebětice :</t>
  </si>
  <si>
    <t>HC Rafani : HC Šebkovice</t>
  </si>
  <si>
    <t>8:1</t>
  </si>
  <si>
    <t>HC Valaši : HC Nové Syrovice</t>
  </si>
  <si>
    <t>3:1</t>
  </si>
  <si>
    <t>HC Sokol Lesonice : HC Litohoř</t>
  </si>
  <si>
    <t>6:5 s.n.</t>
  </si>
  <si>
    <t>Motáci Třebětice : HC Krokodýli</t>
  </si>
  <si>
    <t>3:2</t>
  </si>
  <si>
    <t>SK Vícenice "A" :</t>
  </si>
  <si>
    <t>Motáci Třebětice : HC Litohoř</t>
  </si>
  <si>
    <t>HC Sokol Lesonice : HC Nové Syrovice</t>
  </si>
  <si>
    <t>HC Valaši : HC Šebkovice</t>
  </si>
  <si>
    <t>3:4</t>
  </si>
  <si>
    <t>HC Rafani : SK Vícenice "A"</t>
  </si>
  <si>
    <t>1:4</t>
  </si>
  <si>
    <t>Jánský 5+OK</t>
  </si>
  <si>
    <t>SK Vícenice "A" : HC Valaši</t>
  </si>
  <si>
    <t>1:10</t>
  </si>
  <si>
    <t>HC Šebkovice : HC Sokol Lesonice</t>
  </si>
  <si>
    <t>9:3</t>
  </si>
  <si>
    <t>HC Nové Syrovice : Motáci Třebětice</t>
  </si>
  <si>
    <t>8:2</t>
  </si>
  <si>
    <t>HC Litohoř : HC Krokodýli</t>
  </si>
  <si>
    <t>HC Krokodýli : HC Nové Syrovice</t>
  </si>
  <si>
    <t>Motáci Třebětice : HC Šebkovice</t>
  </si>
  <si>
    <t>3:9</t>
  </si>
  <si>
    <t>HC Sokol Lesonice : SK Vícenice "A"</t>
  </si>
  <si>
    <t>8:5</t>
  </si>
  <si>
    <t>HC Valaši : HC Rafani</t>
  </si>
  <si>
    <t>10:3</t>
  </si>
  <si>
    <t>Přívětivý J.</t>
  </si>
  <si>
    <t>HC Rafani : HC Sokol Lesonice</t>
  </si>
  <si>
    <t>5:4</t>
  </si>
  <si>
    <t>SK Vícenice "A" : Motáci Třebětice</t>
  </si>
  <si>
    <t>HC Šebkovice : HC Krokodýli</t>
  </si>
  <si>
    <t>11:0</t>
  </si>
  <si>
    <t>HC Nové Syrovice : HC Litohoř</t>
  </si>
  <si>
    <t>2:3</t>
  </si>
  <si>
    <t>HC Litohoř : HC Šebkovice</t>
  </si>
  <si>
    <t>5:7</t>
  </si>
  <si>
    <t>HC Krokodýli : SK Vícenice "A"</t>
  </si>
  <si>
    <t>3:3</t>
  </si>
  <si>
    <t>Motáci Třebětice : HC Rafani</t>
  </si>
  <si>
    <t>HC Sokol Lesonice : HC Valaši</t>
  </si>
  <si>
    <t>5:8</t>
  </si>
  <si>
    <t>HC Valaši : Motáci Třebětice</t>
  </si>
  <si>
    <t>HC Rafani : HC Krokodýli</t>
  </si>
  <si>
    <t>6:7 s.n.</t>
  </si>
  <si>
    <t>SK Vícenice "A" : HC Litohoř</t>
  </si>
  <si>
    <t>4:6</t>
  </si>
  <si>
    <t>HC Šebkovice : HC Nové Syrovice</t>
  </si>
  <si>
    <t>HC Nové Syrovice : SK Vícenice "A"</t>
  </si>
  <si>
    <t>HC Litohoř : HC Rafani</t>
  </si>
  <si>
    <t>10:2</t>
  </si>
  <si>
    <t>HC Krokodýli : HC Valaši</t>
  </si>
  <si>
    <t>HC Sokol Lesonice : HC Krokodýli</t>
  </si>
  <si>
    <t>5:2</t>
  </si>
  <si>
    <t>HC Valaši : HC Litohoř</t>
  </si>
  <si>
    <t>6:8</t>
  </si>
  <si>
    <t>HC Rafani : HC Nové Syrovice</t>
  </si>
  <si>
    <t>4:2</t>
  </si>
  <si>
    <t>SK Vícenice "A" : HC Šebkovice</t>
  </si>
  <si>
    <t>3:8</t>
  </si>
  <si>
    <t>HC Šebkovice : HC Rafani</t>
  </si>
  <si>
    <t>HC Nové Syrovice : HC Valaši</t>
  </si>
  <si>
    <t>8:3</t>
  </si>
  <si>
    <t>HC Litohoř : HC Sokol Lesonice</t>
  </si>
  <si>
    <t>Termín</t>
  </si>
  <si>
    <t>Zápas</t>
  </si>
  <si>
    <t>Výsledek</t>
  </si>
  <si>
    <t>Švarc P.</t>
  </si>
  <si>
    <t>2:7</t>
  </si>
  <si>
    <t>Chvátal J.</t>
  </si>
  <si>
    <t>Švarc V.</t>
  </si>
  <si>
    <t>75:71</t>
  </si>
  <si>
    <t>74:50</t>
  </si>
  <si>
    <t>84:61</t>
  </si>
  <si>
    <t>96:89</t>
  </si>
  <si>
    <t>: HC Nové Syrovice</t>
  </si>
  <si>
    <t>Tržil L.</t>
  </si>
  <si>
    <t>Peltán</t>
  </si>
  <si>
    <t>118:65</t>
  </si>
  <si>
    <t>78:73</t>
  </si>
  <si>
    <t>90:65</t>
  </si>
  <si>
    <t>100:95</t>
  </si>
  <si>
    <t>124:74</t>
  </si>
  <si>
    <t>99:71</t>
  </si>
  <si>
    <t>79:52</t>
  </si>
  <si>
    <t>102:100</t>
  </si>
  <si>
    <t>128:78</t>
  </si>
  <si>
    <t>83:56</t>
  </si>
  <si>
    <t>83:81</t>
  </si>
  <si>
    <t>2:6</t>
  </si>
  <si>
    <t>Soupiska - Motáci Třebětice</t>
  </si>
  <si>
    <t xml:space="preserve">Městská liga Moravské Budějovice
2. liga - 2018/2019 </t>
  </si>
  <si>
    <t>Pozice</t>
  </si>
  <si>
    <t>Utkání</t>
  </si>
  <si>
    <t>Pozn.</t>
  </si>
  <si>
    <t>J m é n o</t>
  </si>
  <si>
    <t>post</t>
  </si>
  <si>
    <t>odehraná</t>
  </si>
  <si>
    <t>vstřelené</t>
  </si>
  <si>
    <t>nahrávky</t>
  </si>
  <si>
    <t>brankář</t>
  </si>
  <si>
    <t>obránce</t>
  </si>
  <si>
    <t>útočník</t>
  </si>
  <si>
    <t>Kanadské bodování - Motáci Třebětice</t>
  </si>
  <si>
    <r>
      <rPr>
        <b/>
        <sz val="12"/>
        <color theme="1"/>
        <rFont val="Arial CE"/>
        <charset val="238"/>
      </rPr>
      <t>Městská liga Moravské Budějovice</t>
    </r>
    <r>
      <rPr>
        <b/>
        <sz val="10"/>
        <color theme="1"/>
        <rFont val="Arial CE"/>
        <charset val="238"/>
      </rPr>
      <t xml:space="preserve">
2. liga - 2018/2019 </t>
    </r>
  </si>
  <si>
    <t>četnost</t>
  </si>
  <si>
    <t>od.+stř</t>
  </si>
  <si>
    <t xml:space="preserve">branky </t>
  </si>
  <si>
    <t>branky+ nahrávky</t>
  </si>
  <si>
    <t>čas</t>
  </si>
  <si>
    <t>Počet odehraných kol:</t>
  </si>
  <si>
    <t>Městská liga Moravské Budějovice
Vstřelené branky</t>
  </si>
  <si>
    <t>Ročník</t>
  </si>
  <si>
    <t>vstřelené 2018/2019</t>
  </si>
  <si>
    <t>vstřelené celkem</t>
  </si>
  <si>
    <t>Chvátal Pavel</t>
  </si>
  <si>
    <t>Habr Vojtěch</t>
  </si>
  <si>
    <t>Šmahel Miroslav</t>
  </si>
  <si>
    <t>Bastl Petr</t>
  </si>
  <si>
    <t>Hrůza Miroslav</t>
  </si>
  <si>
    <t>Habr Jiří</t>
  </si>
  <si>
    <t>Michna Jindřich</t>
  </si>
  <si>
    <t>Novák Vojtěch</t>
  </si>
  <si>
    <t>Městská liga Moravské Budějovice
Trestné minuty</t>
  </si>
  <si>
    <t>trestné 2018/2019</t>
  </si>
  <si>
    <t>trestné celkem</t>
  </si>
  <si>
    <t>Benda Lukáš</t>
  </si>
  <si>
    <t>Choloděnko Vojtěch</t>
  </si>
  <si>
    <t>z.s</t>
  </si>
  <si>
    <t>branky</t>
  </si>
  <si>
    <t>Nadstavba - play - off</t>
  </si>
  <si>
    <t>Play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</si>
</sst>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color indexed="10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8"/>
      <color indexed="12"/>
      <name val="Arial CE"/>
      <family val="2"/>
      <charset val="238"/>
    </font>
    <font>
      <b/>
      <sz val="9"/>
      <name val="Arial CE"/>
      <charset val="238"/>
    </font>
    <font>
      <b/>
      <i/>
      <sz val="8"/>
      <name val="Arial CE"/>
      <charset val="238"/>
    </font>
    <font>
      <sz val="8"/>
      <name val="Arial CE"/>
      <charset val="238"/>
    </font>
    <font>
      <i/>
      <sz val="8"/>
      <name val="Arial CE"/>
      <charset val="238"/>
    </font>
    <font>
      <sz val="8"/>
      <color indexed="10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009E47"/>
      <name val="Arial"/>
      <family val="2"/>
      <charset val="238"/>
    </font>
    <font>
      <sz val="8"/>
      <color theme="5" tint="-0.499984740745262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5" tint="-0.499984740745262"/>
      <name val="Arial"/>
      <family val="2"/>
      <charset val="238"/>
    </font>
    <font>
      <b/>
      <sz val="11"/>
      <name val="Arial CE"/>
      <charset val="238"/>
    </font>
    <font>
      <sz val="1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5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7"/>
      <color indexed="54"/>
      <name val="Arial"/>
      <family val="2"/>
      <charset val="238"/>
    </font>
    <font>
      <sz val="10"/>
      <color rgb="FF000099"/>
      <name val="Arial"/>
      <family val="2"/>
      <charset val="238"/>
    </font>
    <font>
      <b/>
      <i/>
      <sz val="10"/>
      <color rgb="FF000099"/>
      <name val="Arial"/>
      <family val="2"/>
      <charset val="238"/>
    </font>
    <font>
      <i/>
      <sz val="10"/>
      <color indexed="54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2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8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0"/>
      <color theme="6" tint="-0.499984740745262"/>
      <name val="Arial"/>
      <family val="2"/>
      <charset val="238"/>
    </font>
    <font>
      <sz val="11"/>
      <color theme="5" tint="-0.499984740745262"/>
      <name val="Arial"/>
      <family val="2"/>
      <charset val="238"/>
    </font>
    <font>
      <i/>
      <sz val="8"/>
      <color rgb="FF7030A0"/>
      <name val="Arial"/>
      <family val="2"/>
      <charset val="238"/>
    </font>
    <font>
      <sz val="8"/>
      <color rgb="FF7030A0"/>
      <name val="Arial"/>
      <family val="2"/>
      <charset val="238"/>
    </font>
    <font>
      <b/>
      <i/>
      <sz val="14"/>
      <color indexed="52"/>
      <name val="Arial"/>
      <family val="2"/>
      <charset val="238"/>
    </font>
    <font>
      <i/>
      <sz val="8"/>
      <name val="Arial"/>
      <family val="2"/>
      <charset val="238"/>
    </font>
    <font>
      <b/>
      <sz val="14"/>
      <color indexed="12"/>
      <name val="Arial CE"/>
      <charset val="238"/>
    </font>
    <font>
      <i/>
      <sz val="8"/>
      <color indexed="12"/>
      <name val="Arial CE"/>
      <charset val="238"/>
    </font>
    <font>
      <i/>
      <sz val="8"/>
      <color rgb="FF7030A0"/>
      <name val="Arial CE"/>
      <charset val="238"/>
    </font>
    <font>
      <b/>
      <sz val="14"/>
      <color indexed="16"/>
      <name val="Arial CE"/>
      <charset val="238"/>
    </font>
    <font>
      <i/>
      <sz val="8"/>
      <color indexed="60"/>
      <name val="Arial"/>
      <family val="2"/>
      <charset val="238"/>
    </font>
    <font>
      <b/>
      <sz val="10"/>
      <color indexed="16"/>
      <name val="Arial CE"/>
      <charset val="238"/>
    </font>
    <font>
      <i/>
      <sz val="8"/>
      <color rgb="FF7030A0"/>
      <name val="Calibri"/>
      <family val="2"/>
      <charset val="238"/>
    </font>
    <font>
      <i/>
      <sz val="8"/>
      <color indexed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name val="Arial CE"/>
      <charset val="238"/>
    </font>
    <font>
      <b/>
      <i/>
      <sz val="7"/>
      <name val="Arial"/>
      <family val="2"/>
      <charset val="238"/>
    </font>
    <font>
      <i/>
      <sz val="7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2"/>
      <name val="Arial CE"/>
      <charset val="238"/>
    </font>
    <font>
      <i/>
      <sz val="10"/>
      <name val="Arial CE"/>
      <charset val="238"/>
    </font>
    <font>
      <sz val="22"/>
      <name val="Arial CE"/>
      <charset val="238"/>
    </font>
    <font>
      <b/>
      <i/>
      <sz val="18"/>
      <color theme="1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4"/>
      <name val="Arial CE"/>
      <charset val="238"/>
    </font>
    <font>
      <i/>
      <sz val="14"/>
      <name val="Arial CE"/>
      <charset val="238"/>
    </font>
    <font>
      <b/>
      <i/>
      <sz val="10"/>
      <name val="Arial"/>
      <family val="2"/>
      <charset val="238"/>
    </font>
    <font>
      <b/>
      <i/>
      <sz val="8"/>
      <color rgb="FF0033CC"/>
      <name val="Arial CE"/>
      <charset val="238"/>
    </font>
    <font>
      <i/>
      <sz val="8"/>
      <color rgb="FF0033CC"/>
      <name val="Arial CE"/>
      <charset val="238"/>
    </font>
    <font>
      <i/>
      <sz val="18"/>
      <name val="Arial CE"/>
      <charset val="238"/>
    </font>
    <font>
      <b/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i/>
      <sz val="10"/>
      <name val="Arial CE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20"/>
      <name val="Arial CE"/>
      <family val="2"/>
      <charset val="238"/>
    </font>
    <font>
      <b/>
      <sz val="8"/>
      <color rgb="FF0033CC"/>
      <name val="Arial CE"/>
      <charset val="238"/>
    </font>
    <font>
      <sz val="8"/>
      <color rgb="FF0033CC"/>
      <name val="Arial CE"/>
      <charset val="238"/>
    </font>
    <font>
      <b/>
      <i/>
      <sz val="16"/>
      <color theme="1"/>
      <name val="Arial CE"/>
      <charset val="238"/>
    </font>
    <font>
      <i/>
      <sz val="16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</cellStyleXfs>
  <cellXfs count="34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9" fillId="0" borderId="0" xfId="0" applyFont="1"/>
    <xf numFmtId="0" fontId="0" fillId="0" borderId="5" xfId="0" applyBorder="1"/>
    <xf numFmtId="0" fontId="7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5" fillId="0" borderId="0" xfId="0" applyFont="1"/>
    <xf numFmtId="0" fontId="0" fillId="0" borderId="0" xfId="0" applyAlignment="1">
      <alignment horizontal="left"/>
    </xf>
    <xf numFmtId="0" fontId="16" fillId="0" borderId="0" xfId="0" applyFont="1"/>
    <xf numFmtId="0" fontId="18" fillId="0" borderId="0" xfId="1" applyFont="1"/>
    <xf numFmtId="0" fontId="0" fillId="0" borderId="0" xfId="0"/>
    <xf numFmtId="0" fontId="18" fillId="0" borderId="0" xfId="1" applyFont="1"/>
    <xf numFmtId="1" fontId="18" fillId="0" borderId="0" xfId="1" applyNumberFormat="1" applyFont="1"/>
    <xf numFmtId="0" fontId="19" fillId="0" borderId="0" xfId="1" applyFont="1"/>
    <xf numFmtId="0" fontId="19" fillId="0" borderId="0" xfId="1" applyFont="1" applyAlignment="1">
      <alignment horizontal="left"/>
    </xf>
    <xf numFmtId="1" fontId="19" fillId="0" borderId="0" xfId="1" applyNumberFormat="1" applyFont="1"/>
    <xf numFmtId="0" fontId="19" fillId="0" borderId="0" xfId="0" applyFont="1" applyAlignment="1">
      <alignment horizontal="center"/>
    </xf>
    <xf numFmtId="0" fontId="19" fillId="3" borderId="0" xfId="0" applyFont="1" applyFill="1"/>
    <xf numFmtId="0" fontId="19" fillId="0" borderId="0" xfId="1" applyFont="1" applyAlignment="1">
      <alignment horizontal="center"/>
    </xf>
    <xf numFmtId="0" fontId="19" fillId="0" borderId="0" xfId="2" applyFont="1"/>
    <xf numFmtId="0" fontId="19" fillId="0" borderId="0" xfId="2" applyFont="1" applyAlignment="1">
      <alignment horizontal="center"/>
    </xf>
    <xf numFmtId="0" fontId="20" fillId="0" borderId="0" xfId="2" applyFont="1"/>
    <xf numFmtId="0" fontId="21" fillId="0" borderId="0" xfId="1" applyFont="1"/>
    <xf numFmtId="0" fontId="21" fillId="0" borderId="0" xfId="2" applyFont="1"/>
    <xf numFmtId="0" fontId="21" fillId="0" borderId="0" xfId="2" applyFont="1" applyAlignment="1">
      <alignment horizontal="center"/>
    </xf>
    <xf numFmtId="1" fontId="22" fillId="0" borderId="0" xfId="1" applyNumberFormat="1" applyFont="1"/>
    <xf numFmtId="0" fontId="22" fillId="0" borderId="0" xfId="1" applyFont="1"/>
    <xf numFmtId="0" fontId="22" fillId="0" borderId="0" xfId="0" applyFont="1" applyAlignment="1">
      <alignment horizontal="center"/>
    </xf>
    <xf numFmtId="0" fontId="22" fillId="0" borderId="0" xfId="0" applyFont="1"/>
    <xf numFmtId="20" fontId="22" fillId="0" borderId="0" xfId="1" applyNumberFormat="1" applyFont="1"/>
    <xf numFmtId="1" fontId="23" fillId="4" borderId="0" xfId="1" applyNumberFormat="1" applyFont="1" applyFill="1"/>
    <xf numFmtId="0" fontId="23" fillId="4" borderId="0" xfId="1" applyFont="1" applyFill="1" applyAlignment="1">
      <alignment horizontal="center"/>
    </xf>
    <xf numFmtId="0" fontId="23" fillId="4" borderId="0" xfId="1" applyFont="1" applyFill="1"/>
    <xf numFmtId="0" fontId="24" fillId="0" borderId="0" xfId="0" applyFont="1"/>
    <xf numFmtId="20" fontId="19" fillId="0" borderId="0" xfId="1" applyNumberFormat="1" applyFont="1"/>
    <xf numFmtId="0" fontId="25" fillId="0" borderId="0" xfId="1" applyFont="1" applyAlignment="1">
      <alignment horizontal="center"/>
    </xf>
    <xf numFmtId="0" fontId="26" fillId="0" borderId="0" xfId="1" applyFont="1"/>
    <xf numFmtId="0" fontId="27" fillId="0" borderId="0" xfId="1" applyFont="1"/>
    <xf numFmtId="1" fontId="28" fillId="4" borderId="0" xfId="1" applyNumberFormat="1" applyFont="1" applyFill="1"/>
    <xf numFmtId="0" fontId="28" fillId="4" borderId="0" xfId="1" applyFont="1" applyFill="1" applyAlignment="1">
      <alignment horizontal="center"/>
    </xf>
    <xf numFmtId="0" fontId="28" fillId="4" borderId="0" xfId="1" applyFont="1" applyFill="1"/>
    <xf numFmtId="0" fontId="29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/>
    </xf>
    <xf numFmtId="0" fontId="29" fillId="5" borderId="9" xfId="1" applyFont="1" applyFill="1" applyBorder="1" applyAlignment="1">
      <alignment horizontal="center"/>
    </xf>
    <xf numFmtId="0" fontId="29" fillId="5" borderId="10" xfId="1" applyFont="1" applyFill="1" applyBorder="1" applyAlignment="1">
      <alignment horizontal="center"/>
    </xf>
    <xf numFmtId="20" fontId="29" fillId="5" borderId="10" xfId="1" applyNumberFormat="1" applyFont="1" applyFill="1" applyBorder="1" applyAlignment="1">
      <alignment horizontal="center"/>
    </xf>
    <xf numFmtId="0" fontId="29" fillId="5" borderId="11" xfId="1" applyFont="1" applyFill="1" applyBorder="1" applyAlignment="1">
      <alignment horizontal="center"/>
    </xf>
    <xf numFmtId="0" fontId="17" fillId="0" borderId="0" xfId="1" applyAlignment="1">
      <alignment horizontal="center"/>
    </xf>
    <xf numFmtId="20" fontId="17" fillId="0" borderId="0" xfId="1" applyNumberFormat="1" applyAlignment="1">
      <alignment horizontal="center"/>
    </xf>
    <xf numFmtId="0" fontId="31" fillId="0" borderId="0" xfId="1" applyFont="1"/>
    <xf numFmtId="0" fontId="17" fillId="0" borderId="0" xfId="1"/>
    <xf numFmtId="0" fontId="29" fillId="0" borderId="12" xfId="1" applyFont="1" applyBorder="1" applyAlignment="1">
      <alignment horizontal="center"/>
    </xf>
    <xf numFmtId="0" fontId="29" fillId="0" borderId="13" xfId="1" applyFont="1" applyBorder="1"/>
    <xf numFmtId="20" fontId="29" fillId="0" borderId="13" xfId="1" applyNumberFormat="1" applyFont="1" applyBorder="1" applyAlignment="1">
      <alignment horizontal="center"/>
    </xf>
    <xf numFmtId="1" fontId="29" fillId="0" borderId="14" xfId="1" applyNumberFormat="1" applyFont="1" applyBorder="1" applyAlignment="1">
      <alignment horizontal="center"/>
    </xf>
    <xf numFmtId="1" fontId="17" fillId="0" borderId="0" xfId="1" applyNumberFormat="1" applyAlignment="1">
      <alignment horizontal="center"/>
    </xf>
    <xf numFmtId="0" fontId="32" fillId="0" borderId="0" xfId="1" applyFont="1"/>
    <xf numFmtId="1" fontId="33" fillId="0" borderId="0" xfId="1" applyNumberFormat="1" applyFont="1" applyAlignment="1">
      <alignment horizontal="center"/>
    </xf>
    <xf numFmtId="1" fontId="33" fillId="0" borderId="0" xfId="1" applyNumberFormat="1" applyFont="1"/>
    <xf numFmtId="0" fontId="33" fillId="0" borderId="0" xfId="1" applyFont="1"/>
    <xf numFmtId="3" fontId="34" fillId="0" borderId="0" xfId="1" applyNumberFormat="1" applyFont="1" applyAlignment="1">
      <alignment horizontal="center"/>
    </xf>
    <xf numFmtId="0" fontId="29" fillId="0" borderId="15" xfId="1" applyFont="1" applyBorder="1" applyAlignment="1">
      <alignment horizontal="center"/>
    </xf>
    <xf numFmtId="0" fontId="29" fillId="0" borderId="8" xfId="1" applyFont="1" applyBorder="1"/>
    <xf numFmtId="20" fontId="29" fillId="0" borderId="8" xfId="1" applyNumberFormat="1" applyFont="1" applyBorder="1" applyAlignment="1">
      <alignment horizontal="center"/>
    </xf>
    <xf numFmtId="1" fontId="29" fillId="0" borderId="16" xfId="1" applyNumberFormat="1" applyFont="1" applyBorder="1" applyAlignment="1">
      <alignment horizontal="center"/>
    </xf>
    <xf numFmtId="0" fontId="32" fillId="0" borderId="0" xfId="1" applyFont="1" applyAlignment="1">
      <alignment horizontal="center"/>
    </xf>
    <xf numFmtId="1" fontId="32" fillId="0" borderId="0" xfId="1" applyNumberFormat="1" applyFont="1" applyAlignment="1">
      <alignment horizontal="center"/>
    </xf>
    <xf numFmtId="1" fontId="32" fillId="0" borderId="0" xfId="1" applyNumberFormat="1" applyFont="1"/>
    <xf numFmtId="0" fontId="35" fillId="0" borderId="0" xfId="1" applyFont="1"/>
    <xf numFmtId="0" fontId="30" fillId="5" borderId="17" xfId="1" applyFont="1" applyFill="1" applyBorder="1"/>
    <xf numFmtId="0" fontId="30" fillId="5" borderId="18" xfId="1" applyFont="1" applyFill="1" applyBorder="1"/>
    <xf numFmtId="0" fontId="30" fillId="5" borderId="18" xfId="1" applyFont="1" applyFill="1" applyBorder="1" applyAlignment="1">
      <alignment horizontal="center"/>
    </xf>
    <xf numFmtId="1" fontId="30" fillId="6" borderId="19" xfId="1" applyNumberFormat="1" applyFont="1" applyFill="1" applyBorder="1" applyAlignment="1">
      <alignment horizontal="center"/>
    </xf>
    <xf numFmtId="0" fontId="36" fillId="5" borderId="9" xfId="0" applyFont="1" applyFill="1" applyBorder="1" applyAlignment="1">
      <alignment horizontal="center"/>
    </xf>
    <xf numFmtId="0" fontId="36" fillId="5" borderId="10" xfId="0" applyFont="1" applyFill="1" applyBorder="1" applyAlignment="1">
      <alignment horizontal="center"/>
    </xf>
    <xf numFmtId="0" fontId="36" fillId="5" borderId="11" xfId="0" applyFont="1" applyFill="1" applyBorder="1" applyAlignment="1">
      <alignment horizontal="center"/>
    </xf>
    <xf numFmtId="1" fontId="17" fillId="0" borderId="0" xfId="1" applyNumberFormat="1"/>
    <xf numFmtId="0" fontId="17" fillId="5" borderId="9" xfId="1" applyFill="1" applyBorder="1"/>
    <xf numFmtId="0" fontId="30" fillId="5" borderId="10" xfId="1" applyFont="1" applyFill="1" applyBorder="1" applyAlignment="1">
      <alignment horizontal="center"/>
    </xf>
    <xf numFmtId="1" fontId="30" fillId="6" borderId="11" xfId="1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20" xfId="0" applyFont="1" applyBorder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0" applyFont="1"/>
    <xf numFmtId="0" fontId="40" fillId="0" borderId="0" xfId="0" applyFont="1"/>
    <xf numFmtId="0" fontId="12" fillId="0" borderId="0" xfId="0" applyFont="1"/>
    <xf numFmtId="0" fontId="42" fillId="0" borderId="0" xfId="3" applyFont="1" applyAlignment="1">
      <alignment horizontal="left"/>
    </xf>
    <xf numFmtId="0" fontId="42" fillId="0" borderId="0" xfId="3" applyFont="1"/>
    <xf numFmtId="0" fontId="43" fillId="0" borderId="0" xfId="3" applyFont="1" applyAlignment="1">
      <alignment horizontal="center"/>
    </xf>
    <xf numFmtId="0" fontId="27" fillId="5" borderId="21" xfId="4" applyFont="1" applyFill="1" applyBorder="1" applyAlignment="1">
      <alignment horizontal="center"/>
    </xf>
    <xf numFmtId="0" fontId="27" fillId="5" borderId="22" xfId="4" applyFont="1" applyFill="1" applyBorder="1" applyAlignment="1">
      <alignment horizontal="center"/>
    </xf>
    <xf numFmtId="0" fontId="27" fillId="5" borderId="23" xfId="4" applyFont="1" applyFill="1" applyBorder="1" applyAlignment="1">
      <alignment horizontal="center"/>
    </xf>
    <xf numFmtId="0" fontId="44" fillId="0" borderId="0" xfId="4" applyFont="1" applyAlignment="1">
      <alignment horizontal="center"/>
    </xf>
    <xf numFmtId="0" fontId="26" fillId="0" borderId="12" xfId="4" applyFont="1" applyBorder="1" applyAlignment="1">
      <alignment horizontal="center"/>
    </xf>
    <xf numFmtId="0" fontId="26" fillId="0" borderId="13" xfId="0" applyFont="1" applyBorder="1" applyAlignment="1">
      <alignment horizontal="left"/>
    </xf>
    <xf numFmtId="0" fontId="26" fillId="0" borderId="13" xfId="0" applyFont="1" applyBorder="1" applyAlignment="1">
      <alignment horizontal="center"/>
    </xf>
    <xf numFmtId="49" fontId="26" fillId="0" borderId="13" xfId="0" applyNumberFormat="1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7" fillId="7" borderId="15" xfId="4" applyFont="1" applyFill="1" applyBorder="1" applyAlignment="1">
      <alignment horizontal="center"/>
    </xf>
    <xf numFmtId="0" fontId="27" fillId="7" borderId="8" xfId="0" applyFont="1" applyFill="1" applyBorder="1" applyAlignment="1">
      <alignment horizontal="left"/>
    </xf>
    <xf numFmtId="0" fontId="27" fillId="7" borderId="13" xfId="0" applyFont="1" applyFill="1" applyBorder="1" applyAlignment="1">
      <alignment horizontal="center"/>
    </xf>
    <xf numFmtId="0" fontId="27" fillId="7" borderId="8" xfId="0" applyFont="1" applyFill="1" applyBorder="1" applyAlignment="1">
      <alignment horizontal="center"/>
    </xf>
    <xf numFmtId="49" fontId="27" fillId="7" borderId="8" xfId="0" applyNumberFormat="1" applyFont="1" applyFill="1" applyBorder="1" applyAlignment="1">
      <alignment horizontal="center"/>
    </xf>
    <xf numFmtId="0" fontId="27" fillId="7" borderId="16" xfId="0" applyFont="1" applyFill="1" applyBorder="1" applyAlignment="1">
      <alignment horizontal="center"/>
    </xf>
    <xf numFmtId="0" fontId="26" fillId="0" borderId="15" xfId="4" applyFont="1" applyBorder="1" applyAlignment="1">
      <alignment horizontal="center"/>
    </xf>
    <xf numFmtId="0" fontId="26" fillId="0" borderId="8" xfId="0" applyFont="1" applyBorder="1" applyAlignment="1">
      <alignment horizontal="left"/>
    </xf>
    <xf numFmtId="0" fontId="26" fillId="0" borderId="8" xfId="0" applyFont="1" applyBorder="1" applyAlignment="1">
      <alignment horizontal="center"/>
    </xf>
    <xf numFmtId="49" fontId="26" fillId="0" borderId="8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20" fontId="26" fillId="0" borderId="8" xfId="0" applyNumberFormat="1" applyFont="1" applyBorder="1" applyAlignment="1">
      <alignment horizontal="center"/>
    </xf>
    <xf numFmtId="0" fontId="45" fillId="0" borderId="0" xfId="4" applyFont="1" applyAlignment="1">
      <alignment horizontal="center"/>
    </xf>
    <xf numFmtId="0" fontId="26" fillId="0" borderId="0" xfId="0" applyFont="1" applyAlignment="1">
      <alignment horizontal="center"/>
    </xf>
    <xf numFmtId="0" fontId="46" fillId="0" borderId="0" xfId="4" applyFont="1"/>
    <xf numFmtId="0" fontId="46" fillId="0" borderId="0" xfId="4" applyFont="1" applyAlignment="1">
      <alignment horizontal="center"/>
    </xf>
    <xf numFmtId="0" fontId="26" fillId="0" borderId="0" xfId="4" applyFont="1" applyAlignment="1">
      <alignment horizontal="center"/>
    </xf>
    <xf numFmtId="49" fontId="26" fillId="0" borderId="0" xfId="4" applyNumberFormat="1" applyFont="1" applyAlignment="1">
      <alignment horizontal="center"/>
    </xf>
    <xf numFmtId="0" fontId="27" fillId="0" borderId="0" xfId="4" applyFont="1" applyAlignment="1">
      <alignment horizontal="center"/>
    </xf>
    <xf numFmtId="0" fontId="47" fillId="0" borderId="0" xfId="4" applyFont="1" applyAlignment="1">
      <alignment horizontal="center"/>
    </xf>
    <xf numFmtId="0" fontId="40" fillId="0" borderId="20" xfId="0" applyFont="1" applyBorder="1"/>
    <xf numFmtId="0" fontId="48" fillId="0" borderId="0" xfId="0" applyFont="1"/>
    <xf numFmtId="0" fontId="49" fillId="0" borderId="0" xfId="0" applyFont="1"/>
    <xf numFmtId="0" fontId="27" fillId="5" borderId="24" xfId="5" applyFont="1" applyFill="1" applyBorder="1" applyAlignment="1">
      <alignment horizontal="center"/>
    </xf>
    <xf numFmtId="0" fontId="27" fillId="5" borderId="21" xfId="5" applyFont="1" applyFill="1" applyBorder="1" applyAlignment="1">
      <alignment horizontal="center"/>
    </xf>
    <xf numFmtId="0" fontId="27" fillId="5" borderId="22" xfId="5" applyFont="1" applyFill="1" applyBorder="1" applyAlignment="1">
      <alignment horizontal="center"/>
    </xf>
    <xf numFmtId="0" fontId="27" fillId="5" borderId="23" xfId="5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26" fillId="0" borderId="25" xfId="5" applyFont="1" applyBorder="1" applyAlignment="1">
      <alignment horizontal="center"/>
    </xf>
    <xf numFmtId="0" fontId="26" fillId="0" borderId="15" xfId="0" applyFont="1" applyBorder="1" applyAlignment="1">
      <alignment horizontal="left"/>
    </xf>
    <xf numFmtId="0" fontId="50" fillId="0" borderId="0" xfId="0" applyFont="1" applyAlignment="1">
      <alignment horizontal="center"/>
    </xf>
    <xf numFmtId="0" fontId="27" fillId="7" borderId="25" xfId="5" applyFont="1" applyFill="1" applyBorder="1" applyAlignment="1">
      <alignment horizontal="center"/>
    </xf>
    <xf numFmtId="0" fontId="51" fillId="0" borderId="0" xfId="0" applyFont="1"/>
    <xf numFmtId="0" fontId="52" fillId="0" borderId="0" xfId="0" applyFont="1" applyAlignment="1">
      <alignment horizontal="center"/>
    </xf>
    <xf numFmtId="0" fontId="53" fillId="0" borderId="0" xfId="0" applyFont="1"/>
    <xf numFmtId="0" fontId="41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54" fillId="0" borderId="0" xfId="5" applyFont="1" applyAlignment="1">
      <alignment horizontal="center"/>
    </xf>
    <xf numFmtId="20" fontId="27" fillId="7" borderId="8" xfId="0" applyNumberFormat="1" applyFont="1" applyFill="1" applyBorder="1" applyAlignment="1">
      <alignment horizontal="center"/>
    </xf>
    <xf numFmtId="0" fontId="55" fillId="0" borderId="0" xfId="0" applyFont="1"/>
    <xf numFmtId="3" fontId="44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44" fillId="0" borderId="0" xfId="4" applyNumberFormat="1" applyFont="1" applyAlignment="1">
      <alignment horizontal="center"/>
    </xf>
    <xf numFmtId="0" fontId="56" fillId="0" borderId="0" xfId="3" applyFont="1" applyAlignment="1">
      <alignment horizontal="center"/>
    </xf>
    <xf numFmtId="0" fontId="57" fillId="0" borderId="0" xfId="3" applyFont="1"/>
    <xf numFmtId="0" fontId="57" fillId="0" borderId="0" xfId="3" applyFont="1" applyAlignment="1">
      <alignment horizontal="center"/>
    </xf>
    <xf numFmtId="0" fontId="47" fillId="0" borderId="0" xfId="4" applyFont="1"/>
    <xf numFmtId="0" fontId="5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0" fontId="9" fillId="0" borderId="0" xfId="0" applyNumberFormat="1" applyFont="1" applyAlignment="1">
      <alignment horizontal="center"/>
    </xf>
    <xf numFmtId="20" fontId="11" fillId="0" borderId="0" xfId="0" applyNumberFormat="1" applyFont="1"/>
    <xf numFmtId="20" fontId="7" fillId="0" borderId="0" xfId="0" applyNumberFormat="1" applyFont="1"/>
    <xf numFmtId="20" fontId="58" fillId="0" borderId="0" xfId="0" applyNumberFormat="1" applyFont="1" applyAlignment="1">
      <alignment horizontal="center"/>
    </xf>
    <xf numFmtId="20" fontId="2" fillId="0" borderId="0" xfId="0" applyNumberFormat="1" applyFont="1"/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center"/>
    </xf>
    <xf numFmtId="0" fontId="19" fillId="0" borderId="0" xfId="0" applyFont="1"/>
    <xf numFmtId="0" fontId="59" fillId="0" borderId="0" xfId="0" applyFont="1"/>
    <xf numFmtId="0" fontId="60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/>
    <xf numFmtId="0" fontId="6" fillId="0" borderId="0" xfId="0" applyFont="1" applyAlignment="1">
      <alignment horizontal="left"/>
    </xf>
    <xf numFmtId="0" fontId="61" fillId="0" borderId="0" xfId="0" applyFont="1"/>
    <xf numFmtId="0" fontId="11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8" xfId="0" applyFont="1" applyBorder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5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62" fillId="0" borderId="0" xfId="0" applyFont="1"/>
    <xf numFmtId="0" fontId="62" fillId="0" borderId="0" xfId="0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19" fillId="8" borderId="0" xfId="0" applyFont="1" applyFill="1" applyAlignment="1">
      <alignment horizontal="center"/>
    </xf>
    <xf numFmtId="20" fontId="19" fillId="0" borderId="0" xfId="0" applyNumberFormat="1" applyFont="1" applyAlignment="1">
      <alignment horizontal="center"/>
    </xf>
    <xf numFmtId="0" fontId="36" fillId="0" borderId="0" xfId="0" applyFont="1"/>
    <xf numFmtId="49" fontId="19" fillId="0" borderId="8" xfId="0" applyNumberFormat="1" applyFont="1" applyBorder="1" applyAlignment="1">
      <alignment horizontal="center"/>
    </xf>
    <xf numFmtId="46" fontId="19" fillId="0" borderId="8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3" fillId="0" borderId="0" xfId="0" applyFont="1"/>
    <xf numFmtId="0" fontId="64" fillId="0" borderId="0" xfId="0" applyFont="1" applyAlignment="1">
      <alignment horizontal="center"/>
    </xf>
    <xf numFmtId="0" fontId="64" fillId="0" borderId="20" xfId="0" applyFont="1" applyBorder="1" applyAlignment="1">
      <alignment horizontal="center"/>
    </xf>
    <xf numFmtId="0" fontId="65" fillId="9" borderId="26" xfId="0" applyFont="1" applyFill="1" applyBorder="1" applyAlignment="1">
      <alignment horizontal="center" wrapText="1"/>
    </xf>
    <xf numFmtId="0" fontId="65" fillId="9" borderId="27" xfId="0" applyFont="1" applyFill="1" applyBorder="1" applyAlignment="1">
      <alignment horizontal="center" wrapText="1"/>
    </xf>
    <xf numFmtId="0" fontId="65" fillId="9" borderId="28" xfId="0" applyFont="1" applyFill="1" applyBorder="1" applyAlignment="1">
      <alignment horizontal="center" wrapText="1"/>
    </xf>
    <xf numFmtId="0" fontId="65" fillId="9" borderId="29" xfId="0" applyFont="1" applyFill="1" applyBorder="1" applyAlignment="1">
      <alignment horizontal="center" wrapText="1"/>
    </xf>
    <xf numFmtId="0" fontId="65" fillId="9" borderId="0" xfId="0" applyFont="1" applyFill="1" applyAlignment="1">
      <alignment horizontal="center" wrapText="1"/>
    </xf>
    <xf numFmtId="0" fontId="65" fillId="9" borderId="30" xfId="0" applyFont="1" applyFill="1" applyBorder="1" applyAlignment="1">
      <alignment horizontal="center" wrapText="1"/>
    </xf>
    <xf numFmtId="0" fontId="65" fillId="9" borderId="31" xfId="0" applyFont="1" applyFill="1" applyBorder="1" applyAlignment="1">
      <alignment horizontal="center" wrapText="1"/>
    </xf>
    <xf numFmtId="0" fontId="65" fillId="9" borderId="20" xfId="0" applyFont="1" applyFill="1" applyBorder="1" applyAlignment="1">
      <alignment horizontal="center" wrapText="1"/>
    </xf>
    <xf numFmtId="0" fontId="65" fillId="9" borderId="32" xfId="0" applyFont="1" applyFill="1" applyBorder="1" applyAlignment="1">
      <alignment horizontal="center" wrapText="1"/>
    </xf>
    <xf numFmtId="0" fontId="66" fillId="10" borderId="33" xfId="0" applyFont="1" applyFill="1" applyBorder="1" applyAlignment="1">
      <alignment horizontal="center"/>
    </xf>
    <xf numFmtId="0" fontId="66" fillId="10" borderId="34" xfId="0" applyFont="1" applyFill="1" applyBorder="1" applyAlignment="1">
      <alignment horizontal="center"/>
    </xf>
    <xf numFmtId="0" fontId="66" fillId="10" borderId="35" xfId="0" applyFont="1" applyFill="1" applyBorder="1" applyAlignment="1">
      <alignment horizontal="center"/>
    </xf>
    <xf numFmtId="0" fontId="67" fillId="10" borderId="15" xfId="0" applyFont="1" applyFill="1" applyBorder="1"/>
    <xf numFmtId="0" fontId="68" fillId="10" borderId="8" xfId="0" applyFont="1" applyFill="1" applyBorder="1" applyAlignment="1">
      <alignment horizontal="center"/>
    </xf>
    <xf numFmtId="0" fontId="68" fillId="10" borderId="3" xfId="0" applyFont="1" applyFill="1" applyBorder="1" applyAlignment="1">
      <alignment horizontal="center"/>
    </xf>
    <xf numFmtId="0" fontId="68" fillId="10" borderId="2" xfId="0" applyFont="1" applyFill="1" applyBorder="1" applyAlignment="1">
      <alignment horizontal="center"/>
    </xf>
    <xf numFmtId="0" fontId="68" fillId="10" borderId="8" xfId="0" applyFont="1" applyFill="1" applyBorder="1"/>
    <xf numFmtId="0" fontId="68" fillId="10" borderId="16" xfId="0" applyFont="1" applyFill="1" applyBorder="1"/>
    <xf numFmtId="0" fontId="67" fillId="5" borderId="17" xfId="0" applyFont="1" applyFill="1" applyBorder="1"/>
    <xf numFmtId="0" fontId="66" fillId="5" borderId="18" xfId="0" applyFont="1" applyFill="1" applyBorder="1"/>
    <xf numFmtId="0" fontId="66" fillId="5" borderId="18" xfId="0" applyFont="1" applyFill="1" applyBorder="1" applyAlignment="1">
      <alignment horizontal="center" textRotation="90"/>
    </xf>
    <xf numFmtId="0" fontId="66" fillId="5" borderId="19" xfId="0" applyFont="1" applyFill="1" applyBorder="1" applyAlignment="1">
      <alignment horizontal="center" textRotation="90"/>
    </xf>
    <xf numFmtId="0" fontId="69" fillId="5" borderId="36" xfId="0" applyFont="1" applyFill="1" applyBorder="1" applyAlignment="1">
      <alignment horizontal="right"/>
    </xf>
    <xf numFmtId="0" fontId="68" fillId="10" borderId="37" xfId="0" applyFont="1" applyFill="1" applyBorder="1"/>
    <xf numFmtId="0" fontId="68" fillId="10" borderId="37" xfId="0" applyFont="1" applyFill="1" applyBorder="1" applyAlignment="1">
      <alignment horizontal="center"/>
    </xf>
    <xf numFmtId="0" fontId="68" fillId="5" borderId="37" xfId="0" applyFont="1" applyFill="1" applyBorder="1" applyAlignment="1">
      <alignment horizontal="center"/>
    </xf>
    <xf numFmtId="0" fontId="68" fillId="5" borderId="38" xfId="0" applyFont="1" applyFill="1" applyBorder="1" applyAlignment="1">
      <alignment horizontal="center"/>
    </xf>
    <xf numFmtId="0" fontId="69" fillId="5" borderId="15" xfId="0" applyFont="1" applyFill="1" applyBorder="1" applyAlignment="1">
      <alignment horizontal="right"/>
    </xf>
    <xf numFmtId="0" fontId="68" fillId="5" borderId="8" xfId="0" applyFont="1" applyFill="1" applyBorder="1" applyAlignment="1">
      <alignment horizontal="center"/>
    </xf>
    <xf numFmtId="0" fontId="68" fillId="5" borderId="16" xfId="0" applyFont="1" applyFill="1" applyBorder="1" applyAlignment="1">
      <alignment horizontal="center"/>
    </xf>
    <xf numFmtId="0" fontId="69" fillId="0" borderId="0" xfId="0" applyFont="1"/>
    <xf numFmtId="0" fontId="70" fillId="0" borderId="0" xfId="1" applyFont="1"/>
    <xf numFmtId="0" fontId="63" fillId="0" borderId="0" xfId="0" applyFont="1"/>
    <xf numFmtId="0" fontId="69" fillId="5" borderId="39" xfId="0" applyFont="1" applyFill="1" applyBorder="1" applyAlignment="1">
      <alignment horizontal="right"/>
    </xf>
    <xf numFmtId="0" fontId="68" fillId="10" borderId="40" xfId="0" applyFont="1" applyFill="1" applyBorder="1"/>
    <xf numFmtId="0" fontId="68" fillId="10" borderId="40" xfId="0" applyFont="1" applyFill="1" applyBorder="1" applyAlignment="1">
      <alignment horizontal="center"/>
    </xf>
    <xf numFmtId="0" fontId="68" fillId="5" borderId="40" xfId="0" applyFont="1" applyFill="1" applyBorder="1" applyAlignment="1">
      <alignment horizontal="center"/>
    </xf>
    <xf numFmtId="0" fontId="68" fillId="5" borderId="41" xfId="0" applyFont="1" applyFill="1" applyBorder="1" applyAlignment="1">
      <alignment horizontal="center"/>
    </xf>
    <xf numFmtId="0" fontId="68" fillId="10" borderId="33" xfId="0" applyFont="1" applyFill="1" applyBorder="1" applyAlignment="1">
      <alignment horizontal="center"/>
    </xf>
    <xf numFmtId="0" fontId="68" fillId="10" borderId="34" xfId="0" applyFont="1" applyFill="1" applyBorder="1" applyAlignment="1">
      <alignment horizontal="center"/>
    </xf>
    <xf numFmtId="0" fontId="68" fillId="10" borderId="42" xfId="0" applyFont="1" applyFill="1" applyBorder="1" applyAlignment="1">
      <alignment horizontal="center"/>
    </xf>
    <xf numFmtId="0" fontId="68" fillId="10" borderId="10" xfId="0" applyFont="1" applyFill="1" applyBorder="1" applyAlignment="1">
      <alignment horizontal="center"/>
    </xf>
    <xf numFmtId="0" fontId="68" fillId="10" borderId="11" xfId="0" applyFont="1" applyFill="1" applyBorder="1" applyAlignment="1">
      <alignment horizontal="center"/>
    </xf>
    <xf numFmtId="0" fontId="71" fillId="0" borderId="0" xfId="0" applyFont="1"/>
    <xf numFmtId="0" fontId="72" fillId="0" borderId="0" xfId="0" applyFont="1"/>
    <xf numFmtId="0" fontId="67" fillId="5" borderId="18" xfId="0" applyFont="1" applyFill="1" applyBorder="1"/>
    <xf numFmtId="0" fontId="69" fillId="10" borderId="15" xfId="0" applyFont="1" applyFill="1" applyBorder="1"/>
    <xf numFmtId="0" fontId="68" fillId="10" borderId="43" xfId="0" applyFont="1" applyFill="1" applyBorder="1" applyAlignment="1">
      <alignment horizontal="center"/>
    </xf>
    <xf numFmtId="0" fontId="68" fillId="10" borderId="44" xfId="0" applyFont="1" applyFill="1" applyBorder="1" applyAlignment="1">
      <alignment horizontal="center"/>
    </xf>
    <xf numFmtId="0" fontId="65" fillId="9" borderId="36" xfId="0" applyFont="1" applyFill="1" applyBorder="1" applyAlignment="1">
      <alignment horizontal="center" wrapText="1"/>
    </xf>
    <xf numFmtId="0" fontId="73" fillId="9" borderId="37" xfId="0" applyFont="1" applyFill="1" applyBorder="1"/>
    <xf numFmtId="0" fontId="73" fillId="9" borderId="38" xfId="0" applyFont="1" applyFill="1" applyBorder="1"/>
    <xf numFmtId="0" fontId="73" fillId="9" borderId="15" xfId="0" applyFont="1" applyFill="1" applyBorder="1"/>
    <xf numFmtId="0" fontId="73" fillId="9" borderId="8" xfId="0" applyFont="1" applyFill="1" applyBorder="1"/>
    <xf numFmtId="0" fontId="73" fillId="9" borderId="16" xfId="0" applyFont="1" applyFill="1" applyBorder="1"/>
    <xf numFmtId="0" fontId="74" fillId="0" borderId="45" xfId="0" applyFont="1" applyBorder="1" applyAlignment="1">
      <alignment horizontal="center" wrapText="1"/>
    </xf>
    <xf numFmtId="0" fontId="74" fillId="0" borderId="4" xfId="0" applyFont="1" applyBorder="1" applyAlignment="1">
      <alignment horizontal="center" wrapText="1"/>
    </xf>
    <xf numFmtId="0" fontId="74" fillId="0" borderId="46" xfId="0" applyFont="1" applyBorder="1" applyAlignment="1">
      <alignment horizontal="center" wrapText="1"/>
    </xf>
    <xf numFmtId="0" fontId="74" fillId="0" borderId="47" xfId="0" applyFont="1" applyBorder="1" applyAlignment="1">
      <alignment horizontal="center" wrapText="1"/>
    </xf>
    <xf numFmtId="0" fontId="74" fillId="0" borderId="0" xfId="0" applyFont="1" applyAlignment="1">
      <alignment horizontal="center" wrapText="1"/>
    </xf>
    <xf numFmtId="0" fontId="74" fillId="0" borderId="7" xfId="0" applyFont="1" applyBorder="1" applyAlignment="1">
      <alignment horizontal="center" wrapText="1"/>
    </xf>
    <xf numFmtId="0" fontId="74" fillId="0" borderId="48" xfId="0" applyFont="1" applyBorder="1" applyAlignment="1">
      <alignment horizontal="center" wrapText="1"/>
    </xf>
    <xf numFmtId="0" fontId="74" fillId="0" borderId="49" xfId="0" applyFont="1" applyBorder="1" applyAlignment="1">
      <alignment horizontal="center" wrapText="1"/>
    </xf>
    <xf numFmtId="0" fontId="74" fillId="0" borderId="50" xfId="0" applyFont="1" applyBorder="1" applyAlignment="1">
      <alignment horizontal="center" wrapText="1"/>
    </xf>
    <xf numFmtId="0" fontId="0" fillId="0" borderId="8" xfId="0" applyBorder="1"/>
    <xf numFmtId="0" fontId="7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/>
    <xf numFmtId="1" fontId="11" fillId="0" borderId="0" xfId="0" applyNumberFormat="1" applyFont="1"/>
    <xf numFmtId="3" fontId="6" fillId="0" borderId="0" xfId="0" applyNumberFormat="1" applyFont="1"/>
    <xf numFmtId="0" fontId="77" fillId="0" borderId="0" xfId="0" applyFont="1"/>
    <xf numFmtId="0" fontId="11" fillId="0" borderId="8" xfId="0" applyFont="1" applyBorder="1" applyAlignment="1">
      <alignment horizontal="center" textRotation="90"/>
    </xf>
    <xf numFmtId="0" fontId="78" fillId="0" borderId="0" xfId="0" applyFont="1" applyAlignment="1">
      <alignment textRotation="90"/>
    </xf>
    <xf numFmtId="1" fontId="11" fillId="0" borderId="0" xfId="0" applyNumberFormat="1" applyFont="1" applyAlignment="1">
      <alignment textRotation="90" wrapText="1"/>
    </xf>
    <xf numFmtId="3" fontId="77" fillId="0" borderId="0" xfId="0" applyNumberFormat="1" applyFont="1" applyAlignment="1">
      <alignment textRotation="90" wrapText="1"/>
    </xf>
    <xf numFmtId="0" fontId="79" fillId="0" borderId="0" xfId="0" applyFont="1" applyAlignment="1">
      <alignment textRotation="90" wrapText="1"/>
    </xf>
    <xf numFmtId="0" fontId="15" fillId="0" borderId="18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3" fontId="77" fillId="0" borderId="0" xfId="0" applyNumberFormat="1" applyFont="1"/>
    <xf numFmtId="0" fontId="6" fillId="0" borderId="18" xfId="0" applyFont="1" applyBorder="1" applyAlignment="1">
      <alignment horizontal="center"/>
    </xf>
    <xf numFmtId="0" fontId="4" fillId="0" borderId="18" xfId="0" applyFont="1" applyBorder="1"/>
    <xf numFmtId="0" fontId="7" fillId="0" borderId="4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8" fillId="0" borderId="0" xfId="0" applyFont="1"/>
    <xf numFmtId="2" fontId="11" fillId="0" borderId="0" xfId="0" applyNumberFormat="1" applyFont="1"/>
    <xf numFmtId="0" fontId="6" fillId="0" borderId="51" xfId="0" applyFont="1" applyBorder="1" applyAlignment="1">
      <alignment horizontal="center"/>
    </xf>
    <xf numFmtId="0" fontId="4" fillId="0" borderId="51" xfId="0" applyFont="1" applyBorder="1"/>
    <xf numFmtId="0" fontId="7" fillId="0" borderId="4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3" xfId="0" applyFont="1" applyBorder="1"/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5" fillId="2" borderId="8" xfId="0" applyFont="1" applyFill="1" applyBorder="1"/>
    <xf numFmtId="0" fontId="7" fillId="10" borderId="8" xfId="0" applyFont="1" applyFill="1" applyBorder="1" applyAlignment="1">
      <alignment horizontal="center"/>
    </xf>
    <xf numFmtId="3" fontId="11" fillId="0" borderId="0" xfId="0" applyNumberFormat="1" applyFont="1"/>
    <xf numFmtId="0" fontId="0" fillId="2" borderId="8" xfId="0" applyFill="1" applyBorder="1"/>
    <xf numFmtId="0" fontId="6" fillId="2" borderId="8" xfId="0" applyFont="1" applyFill="1" applyBorder="1"/>
    <xf numFmtId="0" fontId="11" fillId="2" borderId="8" xfId="0" applyFont="1" applyFill="1" applyBorder="1"/>
    <xf numFmtId="0" fontId="80" fillId="0" borderId="0" xfId="0" applyFont="1"/>
    <xf numFmtId="0" fontId="81" fillId="0" borderId="0" xfId="0" applyFont="1"/>
    <xf numFmtId="0" fontId="82" fillId="9" borderId="36" xfId="0" applyFont="1" applyFill="1" applyBorder="1" applyAlignment="1">
      <alignment horizontal="center" wrapText="1"/>
    </xf>
    <xf numFmtId="0" fontId="83" fillId="9" borderId="37" xfId="0" applyFont="1" applyFill="1" applyBorder="1"/>
    <xf numFmtId="0" fontId="83" fillId="9" borderId="38" xfId="0" applyFont="1" applyFill="1" applyBorder="1"/>
    <xf numFmtId="0" fontId="83" fillId="9" borderId="15" xfId="0" applyFont="1" applyFill="1" applyBorder="1"/>
    <xf numFmtId="0" fontId="83" fillId="9" borderId="8" xfId="0" applyFont="1" applyFill="1" applyBorder="1"/>
    <xf numFmtId="0" fontId="83" fillId="9" borderId="16" xfId="0" applyFont="1" applyFill="1" applyBorder="1"/>
    <xf numFmtId="0" fontId="66" fillId="5" borderId="18" xfId="0" applyFont="1" applyFill="1" applyBorder="1" applyAlignment="1">
      <alignment horizontal="center" textRotation="90" wrapText="1"/>
    </xf>
    <xf numFmtId="0" fontId="66" fillId="5" borderId="19" xfId="0" applyFont="1" applyFill="1" applyBorder="1" applyAlignment="1">
      <alignment horizontal="center" textRotation="90" wrapText="1"/>
    </xf>
    <xf numFmtId="0" fontId="66" fillId="10" borderId="33" xfId="0" applyFont="1" applyFill="1" applyBorder="1" applyAlignment="1">
      <alignment horizontal="center" wrapText="1"/>
    </xf>
    <xf numFmtId="0" fontId="66" fillId="10" borderId="34" xfId="0" applyFont="1" applyFill="1" applyBorder="1" applyAlignment="1">
      <alignment horizontal="center" wrapText="1"/>
    </xf>
    <xf numFmtId="0" fontId="66" fillId="10" borderId="35" xfId="0" applyFont="1" applyFill="1" applyBorder="1" applyAlignment="1">
      <alignment horizontal="center" wrapText="1"/>
    </xf>
    <xf numFmtId="0" fontId="68" fillId="10" borderId="18" xfId="0" applyFont="1" applyFill="1" applyBorder="1"/>
    <xf numFmtId="0" fontId="68" fillId="5" borderId="18" xfId="0" applyFont="1" applyFill="1" applyBorder="1" applyAlignment="1">
      <alignment horizontal="center"/>
    </xf>
    <xf numFmtId="0" fontId="68" fillId="5" borderId="19" xfId="0" applyFont="1" applyFill="1" applyBorder="1" applyAlignment="1">
      <alignment horizontal="center"/>
    </xf>
    <xf numFmtId="0" fontId="70" fillId="0" borderId="0" xfId="1" applyFont="1"/>
    <xf numFmtId="0" fontId="11" fillId="0" borderId="0" xfId="0" applyFont="1" applyAlignment="1">
      <alignment horizontal="center" textRotation="90"/>
    </xf>
    <xf numFmtId="0" fontId="0" fillId="0" borderId="47" xfId="0" applyBorder="1"/>
    <xf numFmtId="0" fontId="7" fillId="0" borderId="8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74" fillId="0" borderId="8" xfId="0" applyFont="1" applyBorder="1" applyAlignment="1">
      <alignment horizontal="center" wrapText="1"/>
    </xf>
    <xf numFmtId="0" fontId="0" fillId="0" borderId="8" xfId="0" applyBorder="1"/>
    <xf numFmtId="0" fontId="1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8" xfId="0" applyFont="1" applyBorder="1"/>
  </cellXfs>
  <cellStyles count="6">
    <cellStyle name="Normální" xfId="0" builtinId="0"/>
    <cellStyle name="Normální 2" xfId="5" xr:uid="{77B02DF5-0446-4956-A106-A58C6EFA69E7}"/>
    <cellStyle name="normální_podzim &amp; jaro_1" xfId="3" xr:uid="{F340443D-4DE4-462C-B838-F7CB977A244D}"/>
    <cellStyle name="normální_Přehled " xfId="2" xr:uid="{C15E3349-5D74-427B-9090-AD460F537C98}"/>
    <cellStyle name="normální_Sešit1" xfId="1" xr:uid="{DA16A8B4-D466-4091-94CB-DA4F813F4722}"/>
    <cellStyle name="normální_Výsledky kol" xfId="4" xr:uid="{F4D87F8E-B219-4DD6-B8D3-AB98BD390D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5.xml"/><Relationship Id="rId26" Type="http://schemas.openxmlformats.org/officeDocument/2006/relationships/worksheet" Target="worksheets/sheet1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4.xml"/><Relationship Id="rId25" Type="http://schemas.openxmlformats.org/officeDocument/2006/relationships/worksheet" Target="worksheets/sheet18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3.xml"/><Relationship Id="rId20" Type="http://schemas.openxmlformats.org/officeDocument/2006/relationships/chartsheet" Target="chartsheets/sheet7.xml"/><Relationship Id="rId29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1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2.xml"/><Relationship Id="rId23" Type="http://schemas.openxmlformats.org/officeDocument/2006/relationships/worksheet" Target="worksheets/sheet1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6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1.xml"/><Relationship Id="rId22" Type="http://schemas.openxmlformats.org/officeDocument/2006/relationships/worksheet" Target="worksheets/sheet15.xml"/><Relationship Id="rId27" Type="http://schemas.openxmlformats.org/officeDocument/2006/relationships/externalLink" Target="externalLinks/externalLink1.xml"/><Relationship Id="rId30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ctr"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Branky a nahrávky 2. liga - 2018/2019</a:t>
            </a:r>
          </a:p>
        </c:rich>
      </c:tx>
      <c:overlay val="0"/>
    </c:title>
    <c:autoTitleDeleted val="0"/>
    <c:view3D>
      <c:rotX val="15"/>
      <c:hPercent val="58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 flip="none" rotWithShape="1">
          <a:gsLst>
            <a:gs pos="10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0683946992501644E-2"/>
          <c:y val="5.9721406297567038E-2"/>
          <c:w val="0.96931605300749835"/>
          <c:h val="0.85541315956195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- 20182019'!$G$51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- 20182019'!$F$52:$F$67</c:f>
              <c:strCache>
                <c:ptCount val="16"/>
                <c:pt idx="0">
                  <c:v>Bastl Pavel</c:v>
                </c:pt>
                <c:pt idx="1">
                  <c:v>Vávrů Radim</c:v>
                </c:pt>
                <c:pt idx="2">
                  <c:v>Švarc Petr</c:v>
                </c:pt>
                <c:pt idx="3">
                  <c:v>Bastl Josef</c:v>
                </c:pt>
                <c:pt idx="4">
                  <c:v>Peltán Ladislav</c:v>
                </c:pt>
                <c:pt idx="5">
                  <c:v>Kelbler Miloš</c:v>
                </c:pt>
                <c:pt idx="6">
                  <c:v>Plachý Karel</c:v>
                </c:pt>
                <c:pt idx="7">
                  <c:v>Krejčí Jiří</c:v>
                </c:pt>
                <c:pt idx="8">
                  <c:v>Jánský Radek</c:v>
                </c:pt>
                <c:pt idx="9">
                  <c:v>Kříž Milan</c:v>
                </c:pt>
                <c:pt idx="10">
                  <c:v>Nehyba Roman</c:v>
                </c:pt>
                <c:pt idx="11">
                  <c:v>Novák Vojtěch </c:v>
                </c:pt>
                <c:pt idx="12">
                  <c:v>Zejda Vojtěch</c:v>
                </c:pt>
                <c:pt idx="13">
                  <c:v>Chvátal Pavel C</c:v>
                </c:pt>
                <c:pt idx="14">
                  <c:v>Přívětivý Josef</c:v>
                </c:pt>
                <c:pt idx="15">
                  <c:v>Švarc Vojtěch</c:v>
                </c:pt>
              </c:strCache>
            </c:strRef>
          </c:cat>
          <c:val>
            <c:numRef>
              <c:f>'DATA - 20182019'!$G$52:$G$67</c:f>
              <c:numCache>
                <c:formatCode>General</c:formatCode>
                <c:ptCount val="16"/>
                <c:pt idx="0">
                  <c:v>15</c:v>
                </c:pt>
                <c:pt idx="1">
                  <c:v>13</c:v>
                </c:pt>
                <c:pt idx="2">
                  <c:v>7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2-4DC4-A417-2DFDE45C12CF}"/>
            </c:ext>
          </c:extLst>
        </c:ser>
        <c:ser>
          <c:idx val="1"/>
          <c:order val="1"/>
          <c:tx>
            <c:strRef>
              <c:f>'DATA - 20182019'!$H$51</c:f>
              <c:strCache>
                <c:ptCount val="1"/>
                <c:pt idx="0">
                  <c:v>nahrávky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532956685499058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B2-4DC4-A417-2DFDE45C12CF}"/>
                </c:ext>
              </c:extLst>
            </c:dLbl>
            <c:dLbl>
              <c:idx val="1"/>
              <c:layout>
                <c:manualLayout>
                  <c:x val="1.1299435028248565E-2"/>
                  <c:y val="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B2-4DC4-A417-2DFDE45C1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- 20182019'!$F$52:$F$67</c:f>
              <c:strCache>
                <c:ptCount val="16"/>
                <c:pt idx="0">
                  <c:v>Bastl Pavel</c:v>
                </c:pt>
                <c:pt idx="1">
                  <c:v>Vávrů Radim</c:v>
                </c:pt>
                <c:pt idx="2">
                  <c:v>Švarc Petr</c:v>
                </c:pt>
                <c:pt idx="3">
                  <c:v>Bastl Josef</c:v>
                </c:pt>
                <c:pt idx="4">
                  <c:v>Peltán Ladislav</c:v>
                </c:pt>
                <c:pt idx="5">
                  <c:v>Kelbler Miloš</c:v>
                </c:pt>
                <c:pt idx="6">
                  <c:v>Plachý Karel</c:v>
                </c:pt>
                <c:pt idx="7">
                  <c:v>Krejčí Jiří</c:v>
                </c:pt>
                <c:pt idx="8">
                  <c:v>Jánský Radek</c:v>
                </c:pt>
                <c:pt idx="9">
                  <c:v>Kříž Milan</c:v>
                </c:pt>
                <c:pt idx="10">
                  <c:v>Nehyba Roman</c:v>
                </c:pt>
                <c:pt idx="11">
                  <c:v>Novák Vojtěch </c:v>
                </c:pt>
                <c:pt idx="12">
                  <c:v>Zejda Vojtěch</c:v>
                </c:pt>
                <c:pt idx="13">
                  <c:v>Chvátal Pavel C</c:v>
                </c:pt>
                <c:pt idx="14">
                  <c:v>Přívětivý Josef</c:v>
                </c:pt>
                <c:pt idx="15">
                  <c:v>Švarc Vojtěch</c:v>
                </c:pt>
              </c:strCache>
            </c:strRef>
          </c:cat>
          <c:val>
            <c:numRef>
              <c:f>'DATA - 20182019'!$H$52:$H$67</c:f>
              <c:numCache>
                <c:formatCode>General</c:formatCode>
                <c:ptCount val="16"/>
                <c:pt idx="0">
                  <c:v>14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2-4DC4-A417-2DFDE45C1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20375168"/>
        <c:axId val="120376704"/>
        <c:axId val="0"/>
      </c:bar3DChart>
      <c:catAx>
        <c:axId val="1203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200000" vert="horz"/>
          <a:lstStyle/>
          <a:p>
            <a:pPr>
              <a:defRPr sz="1100" b="1" i="1"/>
            </a:pPr>
            <a:endParaRPr lang="cs-CZ"/>
          </a:p>
        </c:txPr>
        <c:crossAx val="12037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376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12037516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41999851713451075"/>
          <c:y val="0.10677165354330709"/>
          <c:w val="0.1746785461838147"/>
          <c:h val="3.3144232605442088E-2"/>
        </c:manualLayout>
      </c:layout>
      <c:overlay val="0"/>
      <c:txPr>
        <a:bodyPr/>
        <a:lstStyle/>
        <a:p>
          <a:pPr>
            <a:defRPr sz="1200" i="1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 algn="ctr"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Kanadské body</a:t>
            </a:r>
            <a:r>
              <a:rPr lang="cs-CZ" sz="2000" baseline="0">
                <a:latin typeface="Arial CE" pitchFamily="34" charset="0"/>
                <a:cs typeface="Arial CE" pitchFamily="34" charset="0"/>
              </a:rPr>
              <a:t> </a:t>
            </a:r>
            <a:r>
              <a:rPr lang="cs-CZ" sz="2000">
                <a:latin typeface="Arial CE" pitchFamily="34" charset="0"/>
                <a:cs typeface="Arial CE" pitchFamily="34" charset="0"/>
              </a:rPr>
              <a:t>2. liga - 2018/2019</a:t>
            </a:r>
          </a:p>
        </c:rich>
      </c:tx>
      <c:overlay val="0"/>
    </c:title>
    <c:autoTitleDeleted val="0"/>
    <c:view3D>
      <c:rotX val="15"/>
      <c:hPercent val="58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 flip="none" rotWithShape="1">
          <a:gsLst>
            <a:gs pos="10000">
              <a:schemeClr val="accent1">
                <a:tint val="660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0683946992501644E-2"/>
          <c:y val="5.9721406297567038E-2"/>
          <c:w val="0.96931605300749835"/>
          <c:h val="0.85541315956195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- 20182019'!$I$51</c:f>
              <c:strCache>
                <c:ptCount val="1"/>
                <c:pt idx="0">
                  <c:v>body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C5E7-4C6B-AFE6-800E1AD105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- 20182019'!$F$52:$F$67</c:f>
              <c:strCache>
                <c:ptCount val="16"/>
                <c:pt idx="0">
                  <c:v>Bastl Pavel</c:v>
                </c:pt>
                <c:pt idx="1">
                  <c:v>Vávrů Radim</c:v>
                </c:pt>
                <c:pt idx="2">
                  <c:v>Švarc Petr</c:v>
                </c:pt>
                <c:pt idx="3">
                  <c:v>Bastl Josef</c:v>
                </c:pt>
                <c:pt idx="4">
                  <c:v>Peltán Ladislav</c:v>
                </c:pt>
                <c:pt idx="5">
                  <c:v>Kelbler Miloš</c:v>
                </c:pt>
                <c:pt idx="6">
                  <c:v>Plachý Karel</c:v>
                </c:pt>
                <c:pt idx="7">
                  <c:v>Krejčí Jiří</c:v>
                </c:pt>
                <c:pt idx="8">
                  <c:v>Jánský Radek</c:v>
                </c:pt>
                <c:pt idx="9">
                  <c:v>Kříž Milan</c:v>
                </c:pt>
                <c:pt idx="10">
                  <c:v>Nehyba Roman</c:v>
                </c:pt>
                <c:pt idx="11">
                  <c:v>Novák Vojtěch </c:v>
                </c:pt>
                <c:pt idx="12">
                  <c:v>Zejda Vojtěch</c:v>
                </c:pt>
                <c:pt idx="13">
                  <c:v>Chvátal Pavel C</c:v>
                </c:pt>
                <c:pt idx="14">
                  <c:v>Přívětivý Josef</c:v>
                </c:pt>
                <c:pt idx="15">
                  <c:v>Švarc Vojtěch</c:v>
                </c:pt>
              </c:strCache>
            </c:strRef>
          </c:cat>
          <c:val>
            <c:numRef>
              <c:f>'DATA - 20182019'!$I$52:$I$67</c:f>
              <c:numCache>
                <c:formatCode>General</c:formatCode>
                <c:ptCount val="16"/>
                <c:pt idx="0">
                  <c:v>29</c:v>
                </c:pt>
                <c:pt idx="1">
                  <c:v>20</c:v>
                </c:pt>
                <c:pt idx="2">
                  <c:v>16</c:v>
                </c:pt>
                <c:pt idx="3">
                  <c:v>13</c:v>
                </c:pt>
                <c:pt idx="4">
                  <c:v>11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E7-4C6B-AFE6-800E1AD10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8403456"/>
        <c:axId val="118404992"/>
        <c:axId val="0"/>
      </c:bar3DChart>
      <c:catAx>
        <c:axId val="1184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200000" vert="horz"/>
          <a:lstStyle/>
          <a:p>
            <a:pPr>
              <a:defRPr sz="1100" b="1" i="1"/>
            </a:pPr>
            <a:endParaRPr lang="cs-CZ"/>
          </a:p>
        </c:txPr>
        <c:crossAx val="11840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404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b="1" i="1"/>
            </a:pPr>
            <a:endParaRPr lang="cs-CZ"/>
          </a:p>
        </c:txPr>
        <c:crossAx val="1184034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cs-CZ" sz="2000"/>
              <a:t>Branky, nahrávky -  2. liga - 2018/2019 </a:t>
            </a:r>
          </a:p>
        </c:rich>
      </c:tx>
      <c:layout>
        <c:manualLayout>
          <c:xMode val="edge"/>
          <c:yMode val="edge"/>
          <c:x val="0.2952704499508183"/>
          <c:y val="0"/>
        </c:manualLayout>
      </c:layout>
      <c:overlay val="0"/>
    </c:title>
    <c:autoTitleDeleted val="0"/>
    <c:view3D>
      <c:rotX val="15"/>
      <c:hPercent val="31"/>
      <c:rotY val="20"/>
      <c:depthPercent val="100"/>
      <c:rAngAx val="1"/>
    </c:view3D>
    <c:floor>
      <c:thickness val="0"/>
    </c:floor>
    <c:sideWall>
      <c:thickness val="0"/>
      <c:spPr>
        <a:gradFill flip="none" rotWithShape="1">
          <a:gsLst>
            <a:gs pos="0">
              <a:srgbClr val="E3E3E3">
                <a:alpha val="0"/>
                <a:lumMod val="76000"/>
                <a:lumOff val="24000"/>
              </a:srgbClr>
            </a:gs>
            <a:gs pos="49000">
              <a:schemeClr val="tx2">
                <a:lumMod val="20000"/>
                <a:lumOff val="80000"/>
              </a:schemeClr>
            </a:gs>
          </a:gsLst>
          <a:lin ang="18900000" scaled="1"/>
          <a:tileRect/>
        </a:gradFill>
      </c:spPr>
    </c:sideWall>
    <c:backWall>
      <c:thickness val="0"/>
      <c:spPr>
        <a:gradFill flip="none" rotWithShape="1">
          <a:gsLst>
            <a:gs pos="0">
              <a:srgbClr val="E3E3E3">
                <a:alpha val="0"/>
                <a:lumMod val="76000"/>
                <a:lumOff val="24000"/>
              </a:srgbClr>
            </a:gs>
            <a:gs pos="49000">
              <a:schemeClr val="tx2">
                <a:lumMod val="20000"/>
                <a:lumOff val="80000"/>
              </a:schemeClr>
            </a:gs>
          </a:gsLst>
          <a:lin ang="189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0805541962621905E-2"/>
          <c:y val="4.3359415496260462E-2"/>
          <c:w val="0.96913178029937586"/>
          <c:h val="0.387155888978444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'DATA - 20182019'!$L$51</c:f>
              <c:strCache>
                <c:ptCount val="1"/>
                <c:pt idx="0">
                  <c:v>branky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- 20182019'!$K$52:$K$65</c:f>
              <c:strCache>
                <c:ptCount val="14"/>
                <c:pt idx="0">
                  <c:v>Bastl Pavel</c:v>
                </c:pt>
                <c:pt idx="1">
                  <c:v>Vávrů Radim</c:v>
                </c:pt>
                <c:pt idx="2">
                  <c:v>Peltán Ladislav</c:v>
                </c:pt>
                <c:pt idx="3">
                  <c:v>Švarc Petr</c:v>
                </c:pt>
                <c:pt idx="4">
                  <c:v>Plachý Karel</c:v>
                </c:pt>
                <c:pt idx="5">
                  <c:v>Bastl Josef</c:v>
                </c:pt>
                <c:pt idx="6">
                  <c:v>Chvátal Pavel C</c:v>
                </c:pt>
                <c:pt idx="7">
                  <c:v>Krejčí Jiří</c:v>
                </c:pt>
                <c:pt idx="8">
                  <c:v>Nehyba Roman</c:v>
                </c:pt>
                <c:pt idx="9">
                  <c:v>Jánský Radek</c:v>
                </c:pt>
                <c:pt idx="10">
                  <c:v>Kříž Milan</c:v>
                </c:pt>
                <c:pt idx="11">
                  <c:v>Zejda Vojtěch</c:v>
                </c:pt>
                <c:pt idx="12">
                  <c:v>Kelbler Miloš</c:v>
                </c:pt>
                <c:pt idx="13">
                  <c:v>Přívětivý Josef</c:v>
                </c:pt>
              </c:strCache>
            </c:strRef>
          </c:cat>
          <c:val>
            <c:numRef>
              <c:f>'DATA - 20182019'!$L$52:$L$65</c:f>
              <c:numCache>
                <c:formatCode>General</c:formatCode>
                <c:ptCount val="14"/>
                <c:pt idx="0">
                  <c:v>15</c:v>
                </c:pt>
                <c:pt idx="1">
                  <c:v>13</c:v>
                </c:pt>
                <c:pt idx="2">
                  <c:v>7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F-47DB-B461-8093B6859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48672"/>
        <c:axId val="40350464"/>
        <c:axId val="0"/>
      </c:bar3DChart>
      <c:catAx>
        <c:axId val="4034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900000" vert="horz"/>
          <a:lstStyle/>
          <a:p>
            <a:pPr>
              <a:defRPr sz="1100" i="1"/>
            </a:pPr>
            <a:endParaRPr lang="cs-CZ"/>
          </a:p>
        </c:txPr>
        <c:crossAx val="403504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50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1"/>
            </a:pPr>
            <a:endParaRPr lang="cs-CZ"/>
          </a:p>
        </c:txPr>
        <c:crossAx val="40348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988653113276095"/>
          <c:y val="0.19221533828647594"/>
          <c:w val="6.4379692651412926E-2"/>
          <c:h val="4.0325327672598922E-2"/>
        </c:manualLayout>
      </c:layout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hPercent val="31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 flip="none" rotWithShape="1">
          <a:gsLst>
            <a:gs pos="0">
              <a:schemeClr val="bg1"/>
            </a:gs>
            <a:gs pos="37000">
              <a:schemeClr val="tx2">
                <a:lumMod val="20000"/>
                <a:lumOff val="80000"/>
              </a:schemeClr>
            </a:gs>
          </a:gsLst>
          <a:lin ang="18900000" scaled="1"/>
          <a:tileRect/>
        </a:gradFill>
      </c:spPr>
    </c:backWall>
    <c:plotArea>
      <c:layout>
        <c:manualLayout>
          <c:layoutTarget val="inner"/>
          <c:xMode val="edge"/>
          <c:yMode val="edge"/>
          <c:x val="3.244529468363884E-2"/>
          <c:y val="4.0337083591184701E-2"/>
          <c:w val="0.96629802518794483"/>
          <c:h val="0.7853467391796239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'[1]DATA - 20182019'!$O$51</c:f>
              <c:strCache>
                <c:ptCount val="1"/>
                <c:pt idx="0">
                  <c:v>nahrávky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'[1]DATA - 20182019'!$N$52:$N$65</c:f>
              <c:strCache>
                <c:ptCount val="14"/>
                <c:pt idx="0">
                  <c:v>Bastl Pavel</c:v>
                </c:pt>
                <c:pt idx="1">
                  <c:v>Švarc Petr</c:v>
                </c:pt>
                <c:pt idx="2">
                  <c:v>Kelbler Miloš</c:v>
                </c:pt>
                <c:pt idx="3">
                  <c:v>Bastl Josef</c:v>
                </c:pt>
                <c:pt idx="4">
                  <c:v>Vávrů Radim</c:v>
                </c:pt>
                <c:pt idx="5">
                  <c:v>Novák Vojtěch </c:v>
                </c:pt>
                <c:pt idx="6">
                  <c:v>Jánský Radek</c:v>
                </c:pt>
                <c:pt idx="7">
                  <c:v>Krejčí Jiří</c:v>
                </c:pt>
                <c:pt idx="8">
                  <c:v>Kříž Milan</c:v>
                </c:pt>
                <c:pt idx="9">
                  <c:v>Peltán Ladislav</c:v>
                </c:pt>
                <c:pt idx="10">
                  <c:v>Plachý Karel</c:v>
                </c:pt>
                <c:pt idx="11">
                  <c:v>Zejda Vojtěch</c:v>
                </c:pt>
                <c:pt idx="12">
                  <c:v>Nehyba Roman</c:v>
                </c:pt>
                <c:pt idx="13">
                  <c:v>Švarc Vojtěch</c:v>
                </c:pt>
              </c:strCache>
            </c:strRef>
          </c:cat>
          <c:val>
            <c:numRef>
              <c:f>'[1]DATA - 20182019'!$O$52:$O$65</c:f>
              <c:numCache>
                <c:formatCode>General</c:formatCode>
                <c:ptCount val="14"/>
                <c:pt idx="0">
                  <c:v>14</c:v>
                </c:pt>
                <c:pt idx="1">
                  <c:v>9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3-4184-A0F3-8B9ADF46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00064"/>
        <c:axId val="43801600"/>
        <c:axId val="0"/>
      </c:bar3DChart>
      <c:catAx>
        <c:axId val="4380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900000" vert="horz"/>
          <a:lstStyle/>
          <a:p>
            <a:pPr>
              <a:defRPr sz="1100" i="1"/>
            </a:pPr>
            <a:endParaRPr lang="cs-CZ"/>
          </a:p>
        </c:txPr>
        <c:crossAx val="4380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016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b="1" i="0"/>
            </a:pPr>
            <a:endParaRPr lang="cs-CZ"/>
          </a:p>
        </c:txPr>
        <c:crossAx val="43800064"/>
        <c:crossesAt val="1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90133188896067007"/>
          <c:y val="0.3795700561016932"/>
          <c:w val="7.4460055360990762E-2"/>
          <c:h val="8.2869200880583541E-2"/>
        </c:manualLayout>
      </c:layout>
      <c:overlay val="0"/>
      <c:txPr>
        <a:bodyPr/>
        <a:lstStyle/>
        <a:p>
          <a:pPr>
            <a:defRPr sz="1100"/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899999956" l="0.78740157499999996" r="0.78740157499999996" t="0.98425196899999956" header="0.49212598450000239" footer="0.49212598450000239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5"/>
    </mc:Choice>
    <mc:Fallback>
      <c:style val="15"/>
    </mc:Fallback>
  </mc:AlternateContent>
  <c:chart>
    <c:title>
      <c:tx>
        <c:rich>
          <a:bodyPr/>
          <a:lstStyle/>
          <a:p>
            <a:pPr algn="ctr">
              <a:defRPr sz="2000">
                <a:latin typeface="Arial CE" pitchFamily="34" charset="0"/>
                <a:cs typeface="Arial CE" pitchFamily="34" charset="0"/>
              </a:defRPr>
            </a:pPr>
            <a:r>
              <a:rPr lang="cs-CZ" sz="2000">
                <a:latin typeface="Arial CE" pitchFamily="34" charset="0"/>
                <a:cs typeface="Arial CE" pitchFamily="34" charset="0"/>
              </a:rPr>
              <a:t>Trestné minuty 2. liga - 2018/2019 </a:t>
            </a:r>
          </a:p>
        </c:rich>
      </c:tx>
      <c:layout>
        <c:manualLayout>
          <c:xMode val="edge"/>
          <c:yMode val="edge"/>
          <c:x val="0.29735091023226617"/>
          <c:y val="0"/>
        </c:manualLayout>
      </c:layout>
      <c:overlay val="0"/>
    </c:title>
    <c:autoTitleDeleted val="0"/>
    <c:view3D>
      <c:rotX val="15"/>
      <c:hPercent val="58"/>
      <c:rotY val="20"/>
      <c:depthPercent val="100"/>
      <c:rAngAx val="1"/>
    </c:view3D>
    <c:floor>
      <c:thickness val="0"/>
    </c:floor>
    <c:sideWall>
      <c:thickness val="0"/>
    </c:sideWall>
    <c:backWall>
      <c:thickness val="0"/>
      <c:spPr>
        <a:gradFill>
          <a:gsLst>
            <a:gs pos="0">
              <a:schemeClr val="tx2">
                <a:lumMod val="23000"/>
                <a:lumOff val="77000"/>
                <a:alpha val="0"/>
              </a:schemeClr>
            </a:gs>
            <a:gs pos="100000">
              <a:srgbClr val="C0C0C0"/>
            </a:gs>
          </a:gsLst>
          <a:lin ang="2700000" scaled="1"/>
        </a:gradFill>
      </c:spPr>
    </c:backWall>
    <c:plotArea>
      <c:layout>
        <c:manualLayout>
          <c:layoutTarget val="inner"/>
          <c:xMode val="edge"/>
          <c:yMode val="edge"/>
          <c:x val="2.9960209776037881E-2"/>
          <c:y val="4.9874690428586707E-2"/>
          <c:w val="0.96632580531953283"/>
          <c:h val="0.8502536634331366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'DATA - 20182019'!$R$51</c:f>
              <c:strCache>
                <c:ptCount val="1"/>
                <c:pt idx="0">
                  <c:v>Tresty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1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- 20182019'!$Q$52:$Q$69</c:f>
              <c:strCache>
                <c:ptCount val="18"/>
                <c:pt idx="0">
                  <c:v>Jánský Radek</c:v>
                </c:pt>
                <c:pt idx="1">
                  <c:v>Peltán Ladislav</c:v>
                </c:pt>
                <c:pt idx="2">
                  <c:v>Bastl Pavel</c:v>
                </c:pt>
                <c:pt idx="3">
                  <c:v>Plachý Karel</c:v>
                </c:pt>
                <c:pt idx="4">
                  <c:v>Kříž Milan</c:v>
                </c:pt>
                <c:pt idx="5">
                  <c:v>Novák Vojtěch </c:v>
                </c:pt>
                <c:pt idx="6">
                  <c:v>Švarc Petr</c:v>
                </c:pt>
                <c:pt idx="7">
                  <c:v>Krejčí Jiří</c:v>
                </c:pt>
                <c:pt idx="8">
                  <c:v>Přívětivý Josef</c:v>
                </c:pt>
                <c:pt idx="9">
                  <c:v>Vávrů Radim</c:v>
                </c:pt>
                <c:pt idx="10">
                  <c:v>Chvátal Pavel C</c:v>
                </c:pt>
                <c:pt idx="11">
                  <c:v>Kelbler Miloš</c:v>
                </c:pt>
                <c:pt idx="12">
                  <c:v>Nehyba Roman</c:v>
                </c:pt>
                <c:pt idx="13">
                  <c:v>Zejda Vojtěch</c:v>
                </c:pt>
                <c:pt idx="14">
                  <c:v>Bastl Josef</c:v>
                </c:pt>
                <c:pt idx="15">
                  <c:v>Chvátal Jan</c:v>
                </c:pt>
                <c:pt idx="16">
                  <c:v>Havlík Petr</c:v>
                </c:pt>
                <c:pt idx="17">
                  <c:v>Švarc Vojtěch</c:v>
                </c:pt>
              </c:strCache>
            </c:strRef>
          </c:cat>
          <c:val>
            <c:numRef>
              <c:f>'DATA - 20182019'!$R$52:$R$69</c:f>
              <c:numCache>
                <c:formatCode>General</c:formatCode>
                <c:ptCount val="18"/>
                <c:pt idx="0">
                  <c:v>30</c:v>
                </c:pt>
                <c:pt idx="1">
                  <c:v>30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9-4029-8C87-CC67E80D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825408"/>
        <c:axId val="45195264"/>
        <c:axId val="0"/>
      </c:bar3DChart>
      <c:catAx>
        <c:axId val="438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1380000" vert="horz"/>
          <a:lstStyle/>
          <a:p>
            <a:pPr>
              <a:defRPr sz="1100" b="1" i="1"/>
            </a:pPr>
            <a:endParaRPr lang="cs-CZ"/>
          </a:p>
        </c:txPr>
        <c:crossAx val="4519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19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1"/>
            </a:pPr>
            <a:endParaRPr lang="cs-CZ"/>
          </a:p>
        </c:txPr>
        <c:crossAx val="438254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2000" i="0">
                <a:latin typeface="Arial CE" pitchFamily="34" charset="0"/>
                <a:cs typeface="Arial CE" pitchFamily="34" charset="0"/>
              </a:defRPr>
            </a:pPr>
            <a:r>
              <a:rPr lang="cs-CZ" sz="2000" i="0">
                <a:latin typeface="Arial CE" pitchFamily="34" charset="0"/>
                <a:cs typeface="Arial CE" pitchFamily="34" charset="0"/>
              </a:rPr>
              <a:t>Odehrané zápasy </a:t>
            </a:r>
            <a:r>
              <a:rPr lang="cs-CZ" sz="2000" b="1" i="0" u="none" strike="noStrike" baseline="0">
                <a:effectLst/>
                <a:latin typeface="Arial CE" pitchFamily="34" charset="0"/>
                <a:cs typeface="Arial CE" pitchFamily="34" charset="0"/>
              </a:rPr>
              <a:t>2. liga - 2018/2019 </a:t>
            </a:r>
            <a:r>
              <a:rPr lang="cs-CZ" sz="2000" i="0">
                <a:latin typeface="Arial CE" pitchFamily="34" charset="0"/>
                <a:cs typeface="Arial CE" pitchFamily="34" charset="0"/>
              </a:rPr>
              <a:t> 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'DATA - 20182019'!$C$51</c:f>
              <c:strCache>
                <c:ptCount val="1"/>
                <c:pt idx="0">
                  <c:v>z.s</c:v>
                </c:pt>
              </c:strCache>
            </c:strRef>
          </c:tx>
          <c:spPr>
            <a:solidFill>
              <a:schemeClr val="accent1"/>
            </a:solid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- 20182019'!$B$52:$B$69</c:f>
              <c:strCache>
                <c:ptCount val="18"/>
                <c:pt idx="0">
                  <c:v>Bastl Pavel</c:v>
                </c:pt>
                <c:pt idx="1">
                  <c:v>Krejčí Jiří</c:v>
                </c:pt>
                <c:pt idx="2">
                  <c:v>Plachý Karel</c:v>
                </c:pt>
                <c:pt idx="3">
                  <c:v>Vávrů Radim</c:v>
                </c:pt>
                <c:pt idx="4">
                  <c:v>Havlík Petr</c:v>
                </c:pt>
                <c:pt idx="5">
                  <c:v>Chvátal Pavel C</c:v>
                </c:pt>
                <c:pt idx="6">
                  <c:v>Kříž Milan</c:v>
                </c:pt>
                <c:pt idx="7">
                  <c:v>Bastl Josef</c:v>
                </c:pt>
                <c:pt idx="8">
                  <c:v>Kelbler Miloš</c:v>
                </c:pt>
                <c:pt idx="9">
                  <c:v>Zejda Vojtěch</c:v>
                </c:pt>
                <c:pt idx="10">
                  <c:v>Peltán Ladislav</c:v>
                </c:pt>
                <c:pt idx="11">
                  <c:v>Švarc Petr</c:v>
                </c:pt>
                <c:pt idx="12">
                  <c:v>Jánský Radek</c:v>
                </c:pt>
                <c:pt idx="13">
                  <c:v>Nehyba Roman</c:v>
                </c:pt>
                <c:pt idx="14">
                  <c:v>Novák Vojtěch </c:v>
                </c:pt>
                <c:pt idx="15">
                  <c:v>Přívětivý Josef</c:v>
                </c:pt>
                <c:pt idx="16">
                  <c:v>Chvátal Jan</c:v>
                </c:pt>
                <c:pt idx="17">
                  <c:v>Švarc Vojtěch</c:v>
                </c:pt>
              </c:strCache>
            </c:strRef>
          </c:cat>
          <c:val>
            <c:numRef>
              <c:f>'DATA - 20182019'!$C$52:$C$69</c:f>
              <c:numCache>
                <c:formatCode>General</c:formatCode>
                <c:ptCount val="18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10</c:v>
                </c:pt>
                <c:pt idx="15">
                  <c:v>9</c:v>
                </c:pt>
                <c:pt idx="16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1-4AF7-82BD-12345891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5240704"/>
        <c:axId val="45242240"/>
      </c:barChart>
      <c:catAx>
        <c:axId val="452407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</c:spPr>
        <c:txPr>
          <a:bodyPr rot="0"/>
          <a:lstStyle/>
          <a:p>
            <a:pPr>
              <a:defRPr sz="1100"/>
            </a:pPr>
            <a:endParaRPr lang="cs-CZ"/>
          </a:p>
        </c:txPr>
        <c:crossAx val="45242240"/>
        <c:crosses val="autoZero"/>
        <c:auto val="1"/>
        <c:lblAlgn val="ctr"/>
        <c:lblOffset val="100"/>
        <c:noMultiLvlLbl val="0"/>
      </c:catAx>
      <c:valAx>
        <c:axId val="452422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cs-CZ"/>
          </a:p>
        </c:txPr>
        <c:crossAx val="45240704"/>
        <c:crosses val="max"/>
        <c:crossBetween val="between"/>
      </c:valAx>
      <c:spPr>
        <a:gradFill flip="none" rotWithShape="1">
          <a:gsLst>
            <a:gs pos="20000">
              <a:schemeClr val="accent1">
                <a:lumMod val="20000"/>
                <a:lumOff val="80000"/>
              </a:schemeClr>
            </a:gs>
            <a:gs pos="80000">
              <a:schemeClr val="accent1">
                <a:tint val="44500"/>
                <a:satMod val="160000"/>
              </a:schemeClr>
            </a:gs>
          </a:gsLst>
          <a:path path="shape">
            <a:fillToRect l="50000" t="50000" r="50000" b="50000"/>
          </a:path>
          <a:tileRect/>
        </a:gradFill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 i="1"/>
      </a:pPr>
      <a:endParaRPr lang="cs-CZ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Četnost branek  v minutách - 2. liga - 2018/2019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1524004811898509"/>
          <c:y val="2.030453264049064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E3E3E3"/>
            </a:gs>
            <a:gs pos="100000">
              <a:srgbClr val="CCFFCC"/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E3E3E3"/>
            </a:gs>
            <a:gs pos="100000">
              <a:srgbClr val="CCFFCC"/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983994432846205E-2"/>
          <c:y val="0.12972363226170333"/>
          <c:w val="0.91057759220598466"/>
          <c:h val="0.7315284827975183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83A-4206-A88A-3DB2D98A9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255680"/>
        <c:axId val="44999424"/>
        <c:axId val="0"/>
      </c:bar3DChart>
      <c:catAx>
        <c:axId val="4525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499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99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Minuty na vstřelení branky</a:t>
                </a:r>
              </a:p>
            </c:rich>
          </c:tx>
          <c:layout>
            <c:manualLayout>
              <c:xMode val="edge"/>
              <c:yMode val="edge"/>
              <c:x val="5.6367454068242034E-2"/>
              <c:y val="0.32825720017321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255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Četnost v minutách - branka + nahrávka</a:t>
            </a:r>
            <a:r>
              <a:rPr lang="cs-CZ" baseline="0"/>
              <a:t> - 2. liga - 2018/2019 </a:t>
            </a:r>
            <a:endParaRPr lang="cs-CZ"/>
          </a:p>
        </c:rich>
      </c:tx>
      <c:layout>
        <c:manualLayout>
          <c:xMode val="edge"/>
          <c:yMode val="edge"/>
          <c:x val="0.33254404737869303"/>
          <c:y val="2.454937472688428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>
                <a:gamma/>
                <a:tint val="0"/>
                <a:invGamma/>
              </a:srgbClr>
            </a:gs>
            <a:gs pos="100000">
              <a:srgbClr val="FFFFC0"/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>
                <a:gamma/>
                <a:tint val="0"/>
                <a:invGamma/>
              </a:srgbClr>
            </a:gs>
            <a:gs pos="100000">
              <a:srgbClr val="FFFFC0"/>
            </a:gs>
          </a:gsLst>
          <a:lin ang="27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164926931107247E-2"/>
          <c:y val="0.15228426395939251"/>
          <c:w val="0.89039665970771908"/>
          <c:h val="0.75465313028764802"/>
        </c:manualLayout>
      </c:layout>
      <c:bar3DChart>
        <c:barDir val="col"/>
        <c:grouping val="clustered"/>
        <c:varyColors val="0"/>
        <c:ser>
          <c:idx val="1"/>
          <c:order val="0"/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5B8-4D29-8EE5-511796D5A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041536"/>
        <c:axId val="45043072"/>
        <c:axId val="0"/>
      </c:bar3DChart>
      <c:catAx>
        <c:axId val="4504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7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04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43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504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45EAC2E-6225-43B3-B4C8-78035FE13344}">
  <sheetPr>
    <tabColor indexed="42"/>
  </sheetPr>
  <sheetViews>
    <sheetView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61DCE62-6F22-4B72-8DCB-B4593E564350}">
  <sheetPr>
    <tabColor indexed="42"/>
  </sheetPr>
  <sheetViews>
    <sheetView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BF80C8-9017-48F3-939A-FF7F150BDF27}">
  <sheetPr/>
  <sheetViews>
    <sheetView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A5E8040-6FAA-4992-B0A5-6008AC572A68}">
  <sheetPr/>
  <sheetViews>
    <sheetView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B9682D-B58A-4FFB-A4E2-FC666930489E}">
  <sheetPr>
    <tabColor indexed="42"/>
  </sheetPr>
  <sheetViews>
    <sheetView workbookViewId="0"/>
  </sheetViews>
  <pageMargins left="0.25" right="0.25" top="0.75" bottom="0.75" header="0.3" footer="0.3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99C5D07-E8A5-4D86-BA13-50FB0FAFE62A}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4294967292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0FD25F-9647-49D0-8B34-8852F46AFF32}">
  <sheetPr/>
  <sheetViews>
    <sheetView zoomScale="92" workbookViewId="0"/>
  </sheetViews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C978EE5-AB61-42FD-9BED-4664495630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376DA6D-37D3-4CCB-A31D-B657EBEDAD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E52650C-3764-48AA-AA0E-5C4421E3D8E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0.51339</cdr:y>
    </cdr:from>
    <cdr:to>
      <cdr:x>0.99434</cdr:x>
      <cdr:y>1</cdr:y>
    </cdr:to>
    <cdr:graphicFrame macro="">
      <cdr:nvGraphicFramePr>
        <cdr:cNvPr id="2356792" name="Chart 2616">
          <a:extLst xmlns:a="http://schemas.openxmlformats.org/drawingml/2006/main">
            <a:ext uri="{FF2B5EF4-FFF2-40B4-BE49-F238E27FC236}">
              <a16:creationId xmlns:a16="http://schemas.microsoft.com/office/drawing/2014/main" id="{6071333E-B700-4E48-940C-47FA76B30FB8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431DAB-62D7-4E13-9B80-B462683CF7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896475" cy="60769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F147A1-E115-4333-9A1C-C8B0488B88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4C7280-8DAE-40EA-96DC-C2F5F9BF97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7228" cy="6004891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BAA4CC-096A-4CCE-A505-248EB9EC613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Hokej%20-MB%20-%202018%20-%2020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."/>
      <sheetName val="MP"/>
      <sheetName val="Přehled "/>
      <sheetName val="podzim &amp; jaro"/>
      <sheetName val="Výsledky kol"/>
      <sheetName val="Soupiska"/>
      <sheetName val="TAB"/>
      <sheetName val="TBN"/>
      <sheetName val="T G"/>
      <sheetName val="T N"/>
      <sheetName val="T OU"/>
      <sheetName val="T Č"/>
      <sheetName val="Tab_stre"/>
      <sheetName val="Tab_tre"/>
      <sheetName val="G body"/>
      <sheetName val="Gjaro čas"/>
      <sheetName val="Gjaro BN"/>
      <sheetName val="Gjaro karty"/>
      <sheetName val="G body_1"/>
      <sheetName val="G BrNa"/>
      <sheetName val="G K"/>
      <sheetName val="G odeh"/>
      <sheetName val="Gčet.Br"/>
      <sheetName val="Četnost B+N "/>
      <sheetName val="Jbn"/>
      <sheetName val="Jou"/>
      <sheetName val="Jaro BN"/>
      <sheetName val="G Jou"/>
      <sheetName val="G čBN pj"/>
      <sheetName val="G BN pj"/>
      <sheetName val="G Bo pj"/>
      <sheetName val="Jaro data"/>
      <sheetName val="List1"/>
      <sheetName val="los13"/>
      <sheetName val="trans.jaro"/>
      <sheetName val="List4"/>
      <sheetName val="rozpis"/>
      <sheetName val="DATA - 20182019"/>
      <sheetName val="Rozlosování"/>
      <sheetName val="Tab_celk"/>
      <sheetName val="Tab_zakl.č"/>
      <sheetName val="Tab_playoff"/>
      <sheetName val="Tab_celk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24"/>
      <sheetData sheetId="25"/>
      <sheetData sheetId="28"/>
      <sheetData sheetId="29"/>
      <sheetData sheetId="31"/>
      <sheetData sheetId="32"/>
      <sheetData sheetId="33"/>
      <sheetData sheetId="34"/>
      <sheetData sheetId="35"/>
      <sheetData sheetId="36"/>
      <sheetData sheetId="37">
        <row r="51">
          <cell r="C51" t="str">
            <v>z.s</v>
          </cell>
          <cell r="G51" t="str">
            <v>branky</v>
          </cell>
          <cell r="H51" t="str">
            <v>nahrávky</v>
          </cell>
          <cell r="I51" t="str">
            <v>body</v>
          </cell>
          <cell r="L51" t="str">
            <v>branky</v>
          </cell>
          <cell r="O51" t="str">
            <v>nahrávky</v>
          </cell>
          <cell r="R51" t="str">
            <v>Tresty</v>
          </cell>
        </row>
        <row r="52">
          <cell r="B52" t="str">
            <v>Bastl Pavel</v>
          </cell>
          <cell r="C52">
            <v>18</v>
          </cell>
          <cell r="F52" t="str">
            <v>Bastl Pavel</v>
          </cell>
          <cell r="G52">
            <v>15</v>
          </cell>
          <cell r="H52">
            <v>14</v>
          </cell>
          <cell r="I52">
            <v>29</v>
          </cell>
          <cell r="K52" t="str">
            <v>Bastl Pavel</v>
          </cell>
          <cell r="L52">
            <v>15</v>
          </cell>
          <cell r="N52" t="str">
            <v>Bastl Pavel</v>
          </cell>
          <cell r="O52">
            <v>14</v>
          </cell>
          <cell r="Q52" t="str">
            <v>Jánský Radek</v>
          </cell>
          <cell r="R52">
            <v>30</v>
          </cell>
        </row>
        <row r="53">
          <cell r="B53" t="str">
            <v>Krejčí Jiří</v>
          </cell>
          <cell r="C53">
            <v>18</v>
          </cell>
          <cell r="F53" t="str">
            <v>Vávrů Radim</v>
          </cell>
          <cell r="G53">
            <v>13</v>
          </cell>
          <cell r="H53">
            <v>7</v>
          </cell>
          <cell r="I53">
            <v>20</v>
          </cell>
          <cell r="K53" t="str">
            <v>Vávrů Radim</v>
          </cell>
          <cell r="L53">
            <v>13</v>
          </cell>
          <cell r="N53" t="str">
            <v>Švarc Petr</v>
          </cell>
          <cell r="O53">
            <v>9</v>
          </cell>
          <cell r="Q53" t="str">
            <v>Peltán Ladislav</v>
          </cell>
          <cell r="R53">
            <v>30</v>
          </cell>
        </row>
        <row r="54">
          <cell r="B54" t="str">
            <v>Plachý Karel</v>
          </cell>
          <cell r="C54">
            <v>18</v>
          </cell>
          <cell r="F54" t="str">
            <v>Švarc Petr</v>
          </cell>
          <cell r="G54">
            <v>7</v>
          </cell>
          <cell r="H54">
            <v>9</v>
          </cell>
          <cell r="I54">
            <v>16</v>
          </cell>
          <cell r="K54" t="str">
            <v>Peltán Ladislav</v>
          </cell>
          <cell r="L54">
            <v>7</v>
          </cell>
          <cell r="N54" t="str">
            <v>Kelbler Miloš</v>
          </cell>
          <cell r="O54">
            <v>8</v>
          </cell>
          <cell r="Q54" t="str">
            <v>Bastl Pavel</v>
          </cell>
          <cell r="R54">
            <v>12</v>
          </cell>
        </row>
        <row r="55">
          <cell r="B55" t="str">
            <v>Vávrů Radim</v>
          </cell>
          <cell r="C55">
            <v>18</v>
          </cell>
          <cell r="F55" t="str">
            <v>Bastl Josef</v>
          </cell>
          <cell r="G55">
            <v>6</v>
          </cell>
          <cell r="H55">
            <v>7</v>
          </cell>
          <cell r="I55">
            <v>13</v>
          </cell>
          <cell r="K55" t="str">
            <v>Švarc Petr</v>
          </cell>
          <cell r="L55">
            <v>7</v>
          </cell>
          <cell r="N55" t="str">
            <v>Bastl Josef</v>
          </cell>
          <cell r="O55">
            <v>7</v>
          </cell>
          <cell r="Q55" t="str">
            <v>Plachý Karel</v>
          </cell>
          <cell r="R55">
            <v>12</v>
          </cell>
        </row>
        <row r="56">
          <cell r="B56" t="str">
            <v>Havlík Petr</v>
          </cell>
          <cell r="C56">
            <v>17</v>
          </cell>
          <cell r="F56" t="str">
            <v>Peltán Ladislav</v>
          </cell>
          <cell r="G56">
            <v>7</v>
          </cell>
          <cell r="H56">
            <v>4</v>
          </cell>
          <cell r="I56">
            <v>11</v>
          </cell>
          <cell r="K56" t="str">
            <v>Plachý Karel</v>
          </cell>
          <cell r="L56">
            <v>6</v>
          </cell>
          <cell r="N56" t="str">
            <v>Vávrů Radim</v>
          </cell>
          <cell r="O56">
            <v>7</v>
          </cell>
          <cell r="Q56" t="str">
            <v>Kříž Milan</v>
          </cell>
          <cell r="R56">
            <v>8</v>
          </cell>
        </row>
        <row r="57">
          <cell r="B57" t="str">
            <v>Chvátal Pavel C</v>
          </cell>
          <cell r="C57">
            <v>17</v>
          </cell>
          <cell r="F57" t="str">
            <v>Kelbler Miloš</v>
          </cell>
          <cell r="G57">
            <v>2</v>
          </cell>
          <cell r="H57">
            <v>8</v>
          </cell>
          <cell r="I57">
            <v>10</v>
          </cell>
          <cell r="K57" t="str">
            <v>Bastl Josef</v>
          </cell>
          <cell r="L57">
            <v>6</v>
          </cell>
          <cell r="N57" t="str">
            <v>Novák Vojtěch </v>
          </cell>
          <cell r="O57">
            <v>6</v>
          </cell>
          <cell r="Q57" t="str">
            <v>Novák Vojtěch </v>
          </cell>
          <cell r="R57">
            <v>8</v>
          </cell>
        </row>
        <row r="58">
          <cell r="B58" t="str">
            <v>Kříž Milan</v>
          </cell>
          <cell r="C58">
            <v>17</v>
          </cell>
          <cell r="F58" t="str">
            <v>Plachý Karel</v>
          </cell>
          <cell r="G58">
            <v>6</v>
          </cell>
          <cell r="H58">
            <v>4</v>
          </cell>
          <cell r="I58">
            <v>10</v>
          </cell>
          <cell r="K58" t="str">
            <v>Chvátal Pavel C</v>
          </cell>
          <cell r="L58">
            <v>5</v>
          </cell>
          <cell r="N58" t="str">
            <v>Jánský Radek</v>
          </cell>
          <cell r="O58">
            <v>4</v>
          </cell>
          <cell r="Q58" t="str">
            <v>Švarc Petr</v>
          </cell>
          <cell r="R58">
            <v>8</v>
          </cell>
        </row>
        <row r="59">
          <cell r="B59" t="str">
            <v>Bastl Josef</v>
          </cell>
          <cell r="C59">
            <v>16</v>
          </cell>
          <cell r="F59" t="str">
            <v>Krejčí Jiří</v>
          </cell>
          <cell r="G59">
            <v>5</v>
          </cell>
          <cell r="H59">
            <v>4</v>
          </cell>
          <cell r="I59">
            <v>9</v>
          </cell>
          <cell r="K59" t="str">
            <v>Krejčí Jiří</v>
          </cell>
          <cell r="L59">
            <v>5</v>
          </cell>
          <cell r="N59" t="str">
            <v>Krejčí Jiří</v>
          </cell>
          <cell r="O59">
            <v>4</v>
          </cell>
          <cell r="Q59" t="str">
            <v>Krejčí Jiří</v>
          </cell>
          <cell r="R59">
            <v>6</v>
          </cell>
        </row>
        <row r="60">
          <cell r="B60" t="str">
            <v>Kelbler Miloš</v>
          </cell>
          <cell r="C60">
            <v>16</v>
          </cell>
          <cell r="F60" t="str">
            <v>Jánský Radek</v>
          </cell>
          <cell r="G60">
            <v>4</v>
          </cell>
          <cell r="H60">
            <v>4</v>
          </cell>
          <cell r="I60">
            <v>8</v>
          </cell>
          <cell r="K60" t="str">
            <v>Nehyba Roman</v>
          </cell>
          <cell r="L60">
            <v>5</v>
          </cell>
          <cell r="N60" t="str">
            <v>Kříž Milan</v>
          </cell>
          <cell r="O60">
            <v>4</v>
          </cell>
          <cell r="Q60" t="str">
            <v>Přívětivý Josef</v>
          </cell>
          <cell r="R60">
            <v>6</v>
          </cell>
        </row>
        <row r="61">
          <cell r="B61" t="str">
            <v>Zejda Vojtěch</v>
          </cell>
          <cell r="C61">
            <v>16</v>
          </cell>
          <cell r="F61" t="str">
            <v>Kříž Milan</v>
          </cell>
          <cell r="G61">
            <v>3</v>
          </cell>
          <cell r="H61">
            <v>4</v>
          </cell>
          <cell r="I61">
            <v>7</v>
          </cell>
          <cell r="K61" t="str">
            <v>Jánský Radek</v>
          </cell>
          <cell r="L61">
            <v>4</v>
          </cell>
          <cell r="N61" t="str">
            <v>Peltán Ladislav</v>
          </cell>
          <cell r="O61">
            <v>4</v>
          </cell>
          <cell r="Q61" t="str">
            <v>Vávrů Radim</v>
          </cell>
          <cell r="R61">
            <v>6</v>
          </cell>
        </row>
        <row r="62">
          <cell r="B62" t="str">
            <v>Peltán Ladislav</v>
          </cell>
          <cell r="C62">
            <v>15</v>
          </cell>
          <cell r="F62" t="str">
            <v>Nehyba Roman</v>
          </cell>
          <cell r="G62">
            <v>5</v>
          </cell>
          <cell r="H62">
            <v>2</v>
          </cell>
          <cell r="I62">
            <v>7</v>
          </cell>
          <cell r="K62" t="str">
            <v>Kříž Milan</v>
          </cell>
          <cell r="L62">
            <v>3</v>
          </cell>
          <cell r="N62" t="str">
            <v>Plachý Karel</v>
          </cell>
          <cell r="O62">
            <v>4</v>
          </cell>
          <cell r="Q62" t="str">
            <v>Chvátal Pavel C</v>
          </cell>
          <cell r="R62">
            <v>4</v>
          </cell>
        </row>
        <row r="63">
          <cell r="B63" t="str">
            <v>Švarc Petr</v>
          </cell>
          <cell r="C63">
            <v>15</v>
          </cell>
          <cell r="F63" t="str">
            <v>Novák Vojtěch </v>
          </cell>
          <cell r="G63">
            <v>0</v>
          </cell>
          <cell r="H63">
            <v>6</v>
          </cell>
          <cell r="I63">
            <v>6</v>
          </cell>
          <cell r="K63" t="str">
            <v>Zejda Vojtěch</v>
          </cell>
          <cell r="L63">
            <v>3</v>
          </cell>
          <cell r="N63" t="str">
            <v>Zejda Vojtěch</v>
          </cell>
          <cell r="O63">
            <v>3</v>
          </cell>
          <cell r="Q63" t="str">
            <v>Kelbler Miloš</v>
          </cell>
          <cell r="R63">
            <v>4</v>
          </cell>
        </row>
        <row r="64">
          <cell r="B64" t="str">
            <v>Jánský Radek</v>
          </cell>
          <cell r="C64">
            <v>14</v>
          </cell>
          <cell r="F64" t="str">
            <v>Zejda Vojtěch</v>
          </cell>
          <cell r="G64">
            <v>3</v>
          </cell>
          <cell r="H64">
            <v>3</v>
          </cell>
          <cell r="I64">
            <v>6</v>
          </cell>
          <cell r="K64" t="str">
            <v>Kelbler Miloš</v>
          </cell>
          <cell r="L64">
            <v>2</v>
          </cell>
          <cell r="N64" t="str">
            <v>Nehyba Roman</v>
          </cell>
          <cell r="O64">
            <v>2</v>
          </cell>
          <cell r="Q64" t="str">
            <v>Nehyba Roman</v>
          </cell>
          <cell r="R64">
            <v>4</v>
          </cell>
        </row>
        <row r="65">
          <cell r="B65" t="str">
            <v>Nehyba Roman</v>
          </cell>
          <cell r="C65">
            <v>13</v>
          </cell>
          <cell r="F65" t="str">
            <v>Chvátal Pavel C</v>
          </cell>
          <cell r="G65">
            <v>5</v>
          </cell>
          <cell r="H65">
            <v>0</v>
          </cell>
          <cell r="I65">
            <v>5</v>
          </cell>
          <cell r="K65" t="str">
            <v>Přívětivý Josef</v>
          </cell>
          <cell r="L65">
            <v>1</v>
          </cell>
          <cell r="N65" t="str">
            <v>Švarc Vojtěch</v>
          </cell>
          <cell r="O65">
            <v>1</v>
          </cell>
          <cell r="Q65" t="str">
            <v>Zejda Vojtěch</v>
          </cell>
          <cell r="R65">
            <v>4</v>
          </cell>
        </row>
        <row r="66">
          <cell r="B66" t="str">
            <v>Novák Vojtěch </v>
          </cell>
          <cell r="C66">
            <v>10</v>
          </cell>
          <cell r="F66" t="str">
            <v>Přívětivý Josef</v>
          </cell>
          <cell r="G66">
            <v>1</v>
          </cell>
          <cell r="H66">
            <v>0</v>
          </cell>
          <cell r="I66">
            <v>1</v>
          </cell>
          <cell r="Q66" t="str">
            <v>Bastl Josef</v>
          </cell>
          <cell r="R66">
            <v>2</v>
          </cell>
        </row>
        <row r="67">
          <cell r="B67" t="str">
            <v>Přívětivý Josef</v>
          </cell>
          <cell r="C67">
            <v>9</v>
          </cell>
          <cell r="F67" t="str">
            <v>Švarc Vojtěch</v>
          </cell>
          <cell r="G67">
            <v>0</v>
          </cell>
          <cell r="H67">
            <v>1</v>
          </cell>
          <cell r="I67">
            <v>1</v>
          </cell>
          <cell r="Q67" t="str">
            <v>Chvátal Jan</v>
          </cell>
          <cell r="R67">
            <v>2</v>
          </cell>
        </row>
        <row r="68">
          <cell r="B68" t="str">
            <v>Chvátal Jan</v>
          </cell>
          <cell r="C68">
            <v>1</v>
          </cell>
          <cell r="Q68" t="str">
            <v>Havlík Petr</v>
          </cell>
          <cell r="R68">
            <v>0</v>
          </cell>
        </row>
        <row r="69">
          <cell r="B69" t="str">
            <v>Švarc Vojtěch</v>
          </cell>
          <cell r="C69">
            <v>1</v>
          </cell>
          <cell r="Q69" t="str">
            <v>Švarc Vojtěch</v>
          </cell>
          <cell r="R69">
            <v>0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growShrinkType="overwriteClear" connectionId="1" xr16:uid="{CDD58E23-AFF1-47BE-BE22-B2048074809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06C3-66A7-4AF9-8572-F90DC7641FEB}">
  <sheetPr>
    <tabColor indexed="11"/>
  </sheetPr>
  <dimension ref="A1:DU162"/>
  <sheetViews>
    <sheetView zoomScale="115" zoomScaleNormal="115" workbookViewId="0">
      <pane xSplit="2" ySplit="2" topLeftCell="C3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RowHeight="12.75" x14ac:dyDescent="0.2"/>
  <cols>
    <col min="1" max="1" width="2.85546875" customWidth="1"/>
    <col min="2" max="2" width="15.85546875" style="32" customWidth="1"/>
    <col min="3" max="6" width="3.7109375" customWidth="1"/>
    <col min="7" max="7" width="4" customWidth="1"/>
    <col min="8" max="10" width="3.7109375" customWidth="1"/>
    <col min="11" max="11" width="4" customWidth="1"/>
    <col min="12" max="26" width="3.7109375" customWidth="1"/>
    <col min="27" max="27" width="5" style="33" customWidth="1"/>
    <col min="28" max="45" width="3.7109375" style="33" customWidth="1"/>
    <col min="46" max="51" width="3.7109375" customWidth="1"/>
    <col min="52" max="52" width="5" style="33" customWidth="1"/>
    <col min="53" max="76" width="3.7109375" customWidth="1"/>
    <col min="77" max="77" width="5" customWidth="1"/>
    <col min="78" max="101" width="3.7109375" customWidth="1"/>
    <col min="102" max="102" width="5" customWidth="1"/>
    <col min="103" max="103" width="3.7109375" customWidth="1"/>
    <col min="104" max="104" width="11.42578125" customWidth="1"/>
    <col min="105" max="107" width="3.7109375" customWidth="1"/>
    <col min="108" max="108" width="4.85546875" customWidth="1"/>
    <col min="109" max="109" width="7.28515625" customWidth="1"/>
    <col min="110" max="110" width="6.5703125" bestFit="1" customWidth="1"/>
    <col min="111" max="111" width="3.7109375" customWidth="1"/>
    <col min="112" max="112" width="11.42578125" customWidth="1"/>
    <col min="113" max="115" width="3.7109375" customWidth="1"/>
    <col min="116" max="116" width="4.85546875" customWidth="1"/>
    <col min="117" max="117" width="7.28515625" customWidth="1"/>
    <col min="118" max="119" width="3.7109375" customWidth="1"/>
    <col min="120" max="120" width="11.42578125" customWidth="1"/>
    <col min="121" max="123" width="3.7109375" customWidth="1"/>
    <col min="124" max="124" width="4.85546875" customWidth="1"/>
    <col min="125" max="125" width="7.28515625" customWidth="1"/>
    <col min="126" max="199" width="3.7109375" customWidth="1"/>
  </cols>
  <sheetData>
    <row r="1" spans="1:125" s="6" customFormat="1" ht="18" customHeight="1" x14ac:dyDescent="0.2">
      <c r="A1" s="1" t="s">
        <v>0</v>
      </c>
      <c r="B1" s="2" t="s">
        <v>1</v>
      </c>
      <c r="C1" s="3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"/>
      <c r="AB1" s="5" t="s">
        <v>3</v>
      </c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  <c r="BA1" s="3" t="s">
        <v>4</v>
      </c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3" t="s">
        <v>5</v>
      </c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Z1" s="7" t="str">
        <f>B1</f>
        <v>2018/2019</v>
      </c>
      <c r="DH1" s="7" t="str">
        <f>B1</f>
        <v>2018/2019</v>
      </c>
      <c r="DP1" s="7" t="str">
        <f>B1</f>
        <v>2018/2019</v>
      </c>
    </row>
    <row r="2" spans="1:125" s="6" customFormat="1" ht="12" x14ac:dyDescent="0.2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Z2" s="10" t="s">
        <v>6</v>
      </c>
      <c r="DA2" s="6" t="s">
        <v>7</v>
      </c>
      <c r="DB2" s="6" t="s">
        <v>8</v>
      </c>
      <c r="DC2" s="6" t="s">
        <v>9</v>
      </c>
      <c r="DD2" s="6" t="s">
        <v>10</v>
      </c>
      <c r="DE2" s="6" t="s">
        <v>11</v>
      </c>
      <c r="DH2" s="10" t="s">
        <v>12</v>
      </c>
      <c r="DI2" s="6" t="s">
        <v>7</v>
      </c>
      <c r="DJ2" s="6" t="s">
        <v>8</v>
      </c>
      <c r="DK2" s="6" t="s">
        <v>9</v>
      </c>
      <c r="DL2" s="6" t="s">
        <v>10</v>
      </c>
      <c r="DM2" s="6" t="s">
        <v>11</v>
      </c>
      <c r="DP2" s="10" t="s">
        <v>13</v>
      </c>
      <c r="DQ2" s="6" t="s">
        <v>7</v>
      </c>
      <c r="DR2" s="6" t="s">
        <v>8</v>
      </c>
      <c r="DS2" s="6" t="s">
        <v>9</v>
      </c>
      <c r="DT2" s="6" t="s">
        <v>10</v>
      </c>
      <c r="DU2" s="6" t="s">
        <v>11</v>
      </c>
    </row>
    <row r="3" spans="1:125" ht="13.5" thickBot="1" x14ac:dyDescent="0.25">
      <c r="A3" s="11"/>
      <c r="B3" s="12" t="s">
        <v>14</v>
      </c>
      <c r="C3" s="13">
        <v>1</v>
      </c>
      <c r="D3" s="13">
        <v>2</v>
      </c>
      <c r="E3" s="13">
        <v>3</v>
      </c>
      <c r="F3" s="13">
        <v>4</v>
      </c>
      <c r="G3" s="13">
        <v>5</v>
      </c>
      <c r="H3" s="13">
        <v>6</v>
      </c>
      <c r="I3" s="13">
        <v>7</v>
      </c>
      <c r="J3" s="13">
        <v>8</v>
      </c>
      <c r="K3" s="13">
        <v>9</v>
      </c>
      <c r="L3" s="13">
        <v>10</v>
      </c>
      <c r="M3" s="13">
        <v>11</v>
      </c>
      <c r="N3" s="13">
        <v>12</v>
      </c>
      <c r="O3" s="13">
        <v>13</v>
      </c>
      <c r="P3" s="13">
        <v>14</v>
      </c>
      <c r="Q3" s="13">
        <v>15</v>
      </c>
      <c r="R3" s="13">
        <v>16</v>
      </c>
      <c r="S3" s="13">
        <v>17</v>
      </c>
      <c r="T3" s="13">
        <v>18</v>
      </c>
      <c r="U3" s="13" t="s">
        <v>15</v>
      </c>
      <c r="V3" s="13">
        <v>1</v>
      </c>
      <c r="W3" s="13">
        <v>2</v>
      </c>
      <c r="X3" s="13">
        <v>3</v>
      </c>
      <c r="Y3" s="13">
        <v>4</v>
      </c>
      <c r="Z3" s="13">
        <v>5</v>
      </c>
      <c r="AA3" s="14" t="s">
        <v>16</v>
      </c>
      <c r="AB3" s="13">
        <v>1</v>
      </c>
      <c r="AC3" s="13">
        <v>2</v>
      </c>
      <c r="AD3" s="13">
        <v>3</v>
      </c>
      <c r="AE3" s="13">
        <v>4</v>
      </c>
      <c r="AF3" s="13">
        <v>5</v>
      </c>
      <c r="AG3" s="13">
        <v>6</v>
      </c>
      <c r="AH3" s="13">
        <v>7</v>
      </c>
      <c r="AI3" s="13">
        <v>8</v>
      </c>
      <c r="AJ3" s="13">
        <v>9</v>
      </c>
      <c r="AK3" s="13">
        <v>10</v>
      </c>
      <c r="AL3" s="13">
        <v>11</v>
      </c>
      <c r="AM3" s="13">
        <v>12</v>
      </c>
      <c r="AN3" s="13">
        <v>13</v>
      </c>
      <c r="AO3" s="13">
        <v>14</v>
      </c>
      <c r="AP3" s="13">
        <v>15</v>
      </c>
      <c r="AQ3" s="13">
        <v>16</v>
      </c>
      <c r="AR3" s="13">
        <v>17</v>
      </c>
      <c r="AS3" s="13">
        <v>18</v>
      </c>
      <c r="AT3" s="13" t="s">
        <v>15</v>
      </c>
      <c r="AU3" s="13">
        <v>1</v>
      </c>
      <c r="AV3" s="13">
        <v>2</v>
      </c>
      <c r="AW3" s="13">
        <v>3</v>
      </c>
      <c r="AX3" s="13">
        <v>4</v>
      </c>
      <c r="AY3" s="13">
        <v>5</v>
      </c>
      <c r="AZ3" s="14" t="s">
        <v>16</v>
      </c>
      <c r="BA3" s="13">
        <v>1</v>
      </c>
      <c r="BB3" s="13">
        <v>2</v>
      </c>
      <c r="BC3" s="13">
        <v>3</v>
      </c>
      <c r="BD3" s="13">
        <v>4</v>
      </c>
      <c r="BE3" s="13">
        <v>5</v>
      </c>
      <c r="BF3" s="13">
        <v>6</v>
      </c>
      <c r="BG3" s="13">
        <v>7</v>
      </c>
      <c r="BH3" s="13">
        <v>8</v>
      </c>
      <c r="BI3" s="13">
        <v>9</v>
      </c>
      <c r="BJ3" s="13">
        <v>10</v>
      </c>
      <c r="BK3" s="13">
        <v>11</v>
      </c>
      <c r="BL3" s="13">
        <v>12</v>
      </c>
      <c r="BM3" s="13">
        <v>13</v>
      </c>
      <c r="BN3" s="13">
        <v>14</v>
      </c>
      <c r="BO3" s="13">
        <v>15</v>
      </c>
      <c r="BP3" s="13">
        <v>16</v>
      </c>
      <c r="BQ3" s="13">
        <v>17</v>
      </c>
      <c r="BR3" s="13">
        <v>18</v>
      </c>
      <c r="BS3" s="13" t="s">
        <v>15</v>
      </c>
      <c r="BT3" s="13">
        <v>1</v>
      </c>
      <c r="BU3" s="13">
        <v>2</v>
      </c>
      <c r="BV3" s="13">
        <v>3</v>
      </c>
      <c r="BW3" s="13">
        <v>4</v>
      </c>
      <c r="BX3" s="13">
        <v>5</v>
      </c>
      <c r="BY3" s="13" t="s">
        <v>16</v>
      </c>
      <c r="BZ3" s="13">
        <v>1</v>
      </c>
      <c r="CA3" s="13">
        <v>2</v>
      </c>
      <c r="CB3" s="13">
        <v>3</v>
      </c>
      <c r="CC3" s="13">
        <v>4</v>
      </c>
      <c r="CD3" s="13">
        <v>5</v>
      </c>
      <c r="CE3" s="13">
        <v>6</v>
      </c>
      <c r="CF3" s="13">
        <v>7</v>
      </c>
      <c r="CG3" s="13">
        <v>8</v>
      </c>
      <c r="CH3" s="13">
        <v>9</v>
      </c>
      <c r="CI3" s="13">
        <v>10</v>
      </c>
      <c r="CJ3" s="13">
        <v>11</v>
      </c>
      <c r="CK3" s="13">
        <v>12</v>
      </c>
      <c r="CL3" s="13">
        <v>13</v>
      </c>
      <c r="CM3" s="13">
        <v>14</v>
      </c>
      <c r="CN3" s="13">
        <v>15</v>
      </c>
      <c r="CO3" s="13">
        <v>16</v>
      </c>
      <c r="CP3" s="13">
        <v>17</v>
      </c>
      <c r="CQ3" s="13">
        <v>18</v>
      </c>
      <c r="CR3" s="13" t="s">
        <v>15</v>
      </c>
      <c r="CS3" s="13">
        <v>1</v>
      </c>
      <c r="CT3" s="13">
        <v>2</v>
      </c>
      <c r="CU3" s="13">
        <v>3</v>
      </c>
      <c r="CV3" s="13">
        <v>4</v>
      </c>
      <c r="CW3" s="13">
        <v>5</v>
      </c>
      <c r="CX3" s="14" t="s">
        <v>16</v>
      </c>
      <c r="CZ3" s="7" t="s">
        <v>17</v>
      </c>
      <c r="DA3" s="7" t="s">
        <v>18</v>
      </c>
      <c r="DB3" s="7" t="s">
        <v>8</v>
      </c>
      <c r="DC3" s="7" t="s">
        <v>9</v>
      </c>
      <c r="DD3" s="7" t="s">
        <v>10</v>
      </c>
      <c r="DE3" s="7" t="s">
        <v>19</v>
      </c>
      <c r="DF3" s="7"/>
      <c r="DH3" s="7" t="s">
        <v>17</v>
      </c>
      <c r="DI3" s="7" t="s">
        <v>18</v>
      </c>
      <c r="DJ3" s="7" t="s">
        <v>8</v>
      </c>
      <c r="DK3" s="7" t="s">
        <v>9</v>
      </c>
      <c r="DL3" s="7" t="s">
        <v>10</v>
      </c>
      <c r="DM3" s="7" t="s">
        <v>19</v>
      </c>
      <c r="DP3" s="7" t="s">
        <v>17</v>
      </c>
      <c r="DQ3" s="7" t="s">
        <v>18</v>
      </c>
      <c r="DR3" s="7" t="s">
        <v>8</v>
      </c>
      <c r="DS3" s="7" t="s">
        <v>9</v>
      </c>
      <c r="DT3" s="7" t="s">
        <v>10</v>
      </c>
      <c r="DU3" s="7" t="s">
        <v>19</v>
      </c>
    </row>
    <row r="4" spans="1:125" s="6" customFormat="1" ht="12" thickTop="1" x14ac:dyDescent="0.2">
      <c r="A4" s="15">
        <v>1</v>
      </c>
      <c r="B4" s="16" t="s">
        <v>20</v>
      </c>
      <c r="C4" s="15">
        <v>1</v>
      </c>
      <c r="D4" s="15">
        <v>1</v>
      </c>
      <c r="E4" s="15">
        <v>1</v>
      </c>
      <c r="F4" s="15">
        <v>1</v>
      </c>
      <c r="G4" s="15">
        <v>1</v>
      </c>
      <c r="H4" s="15"/>
      <c r="I4" s="15">
        <v>1</v>
      </c>
      <c r="J4" s="17" t="s">
        <v>15</v>
      </c>
      <c r="K4" s="15">
        <v>1</v>
      </c>
      <c r="L4" s="15">
        <v>1</v>
      </c>
      <c r="M4" s="15">
        <v>1</v>
      </c>
      <c r="N4" s="15">
        <v>1</v>
      </c>
      <c r="O4" s="15"/>
      <c r="P4" s="15">
        <v>1</v>
      </c>
      <c r="Q4" s="15">
        <v>1</v>
      </c>
      <c r="R4" s="15">
        <v>1</v>
      </c>
      <c r="S4" s="15"/>
      <c r="T4" s="15"/>
      <c r="U4" s="17" t="s">
        <v>15</v>
      </c>
      <c r="V4" s="17"/>
      <c r="W4" s="17">
        <v>1</v>
      </c>
      <c r="X4" s="17" t="s">
        <v>15</v>
      </c>
      <c r="Y4" s="17">
        <v>1</v>
      </c>
      <c r="Z4" s="17">
        <v>1</v>
      </c>
      <c r="AA4" s="18">
        <f>SUM(C4:Z4)</f>
        <v>16</v>
      </c>
      <c r="AB4" s="17">
        <v>1</v>
      </c>
      <c r="AC4" s="17">
        <v>1</v>
      </c>
      <c r="AD4" s="17"/>
      <c r="AE4" s="17"/>
      <c r="AF4" s="17"/>
      <c r="AG4" s="17"/>
      <c r="AH4" s="17"/>
      <c r="AI4" s="17" t="s">
        <v>15</v>
      </c>
      <c r="AK4" s="17">
        <v>1</v>
      </c>
      <c r="AL4" s="17"/>
      <c r="AM4" s="19"/>
      <c r="AN4" s="20"/>
      <c r="AO4" s="20"/>
      <c r="AP4" s="20"/>
      <c r="AQ4" s="20">
        <v>2</v>
      </c>
      <c r="AR4" s="20"/>
      <c r="AS4" s="20"/>
      <c r="AT4" s="17" t="s">
        <v>15</v>
      </c>
      <c r="AU4" s="17"/>
      <c r="AV4" s="17"/>
      <c r="AW4" s="17" t="s">
        <v>15</v>
      </c>
      <c r="AX4" s="17">
        <v>1</v>
      </c>
      <c r="AY4" s="17"/>
      <c r="AZ4" s="21">
        <f>SUM(AB4:AY4)</f>
        <v>6</v>
      </c>
      <c r="BA4" s="17"/>
      <c r="BB4" s="17">
        <v>1</v>
      </c>
      <c r="BC4" s="17"/>
      <c r="BD4" s="17">
        <v>2</v>
      </c>
      <c r="BE4" s="17"/>
      <c r="BF4" s="17"/>
      <c r="BG4" s="17">
        <v>1</v>
      </c>
      <c r="BH4" s="17" t="s">
        <v>15</v>
      </c>
      <c r="BI4" s="17">
        <v>1</v>
      </c>
      <c r="BJ4" s="17">
        <v>1</v>
      </c>
      <c r="BK4" s="17"/>
      <c r="BL4" s="17"/>
      <c r="BM4" s="17"/>
      <c r="BN4" s="17"/>
      <c r="BO4" s="17"/>
      <c r="BP4" s="17"/>
      <c r="BQ4" s="17"/>
      <c r="BR4" s="17"/>
      <c r="BS4" s="17" t="s">
        <v>15</v>
      </c>
      <c r="BT4" s="17"/>
      <c r="BU4" s="17"/>
      <c r="BV4" s="17" t="s">
        <v>15</v>
      </c>
      <c r="BW4" s="17"/>
      <c r="BX4" s="17">
        <v>1</v>
      </c>
      <c r="BY4" s="18">
        <f>SUM(BA4:BX4)</f>
        <v>7</v>
      </c>
      <c r="BZ4" s="15"/>
      <c r="CA4" s="15"/>
      <c r="CB4" s="15"/>
      <c r="CC4" s="15"/>
      <c r="CD4" s="15"/>
      <c r="CE4" s="15"/>
      <c r="CF4" s="15"/>
      <c r="CG4" s="17" t="s">
        <v>15</v>
      </c>
      <c r="CH4" s="15"/>
      <c r="CI4" s="15"/>
      <c r="CJ4" s="15"/>
      <c r="CK4" s="15">
        <v>2</v>
      </c>
      <c r="CL4" s="15"/>
      <c r="CM4" s="15"/>
      <c r="CN4" s="15"/>
      <c r="CO4" s="15"/>
      <c r="CP4" s="15"/>
      <c r="CQ4" s="15"/>
      <c r="CR4" s="17" t="s">
        <v>15</v>
      </c>
      <c r="CS4" s="17"/>
      <c r="CT4" s="17"/>
      <c r="CU4" s="17" t="s">
        <v>15</v>
      </c>
      <c r="CV4" s="17"/>
      <c r="CW4" s="17"/>
      <c r="CX4" s="18">
        <f>SUM(BZ4:CW4)</f>
        <v>2</v>
      </c>
      <c r="CY4" s="6">
        <v>1</v>
      </c>
      <c r="CZ4" s="19" t="str">
        <f t="shared" ref="CZ4:CZ26" si="0">B4</f>
        <v>Bastl Josef</v>
      </c>
      <c r="DA4" s="19">
        <f t="shared" ref="DA4:DA26" si="1">COUNT($C4:$T4)</f>
        <v>13</v>
      </c>
      <c r="DB4" s="19">
        <f>SUM($AB4:$AS4)</f>
        <v>5</v>
      </c>
      <c r="DC4" s="19">
        <f t="shared" ref="DC4:DC26" si="2">SUM($BA4:$BR4)</f>
        <v>6</v>
      </c>
      <c r="DD4" s="19">
        <f>SUM(DB4:DC4)</f>
        <v>11</v>
      </c>
      <c r="DE4" s="19">
        <f>SUM($BZ4:$CQ4)</f>
        <v>2</v>
      </c>
      <c r="DF4" s="19"/>
      <c r="DG4" s="6">
        <v>1</v>
      </c>
      <c r="DH4" s="19" t="str">
        <f>B4</f>
        <v>Bastl Josef</v>
      </c>
      <c r="DI4" s="19">
        <f>COUNT($V4:$Z4)</f>
        <v>3</v>
      </c>
      <c r="DJ4" s="19">
        <f>SUM($AU4:$AY4)</f>
        <v>1</v>
      </c>
      <c r="DK4" s="19">
        <f>SUM($BT4:$BX4)</f>
        <v>1</v>
      </c>
      <c r="DL4" s="19">
        <f>SUM(DJ4:DK4)</f>
        <v>2</v>
      </c>
      <c r="DM4" s="19">
        <f>SUM($CS4:$CW4)</f>
        <v>0</v>
      </c>
      <c r="DO4" s="6">
        <v>1</v>
      </c>
      <c r="DP4" s="19" t="str">
        <f t="shared" ref="DP4:DP26" si="3">B4</f>
        <v>Bastl Josef</v>
      </c>
      <c r="DQ4" s="19">
        <f t="shared" ref="DQ4:DQ26" si="4">COUNT($C4:$Z4)</f>
        <v>16</v>
      </c>
      <c r="DR4" s="19">
        <f t="shared" ref="DR4:DR26" si="5">SUM($AB4:$AY4)</f>
        <v>6</v>
      </c>
      <c r="DS4" s="19">
        <f t="shared" ref="DS4:DS26" si="6">SUM($BA4:$BX4)</f>
        <v>7</v>
      </c>
      <c r="DT4" s="19">
        <f t="shared" ref="DT4:DT26" si="7">SUM(DR4:DS4)</f>
        <v>13</v>
      </c>
      <c r="DU4" s="19">
        <f t="shared" ref="DU4:DU26" si="8">SUM($BZ4:$CW4)</f>
        <v>2</v>
      </c>
    </row>
    <row r="5" spans="1:125" s="6" customFormat="1" ht="11.25" x14ac:dyDescent="0.2">
      <c r="A5" s="15">
        <v>2</v>
      </c>
      <c r="B5" s="16" t="s">
        <v>21</v>
      </c>
      <c r="C5" s="15">
        <v>1</v>
      </c>
      <c r="D5" s="15">
        <v>1</v>
      </c>
      <c r="E5" s="15">
        <v>1</v>
      </c>
      <c r="F5" s="15">
        <v>1</v>
      </c>
      <c r="G5" s="15">
        <v>1</v>
      </c>
      <c r="H5" s="15"/>
      <c r="I5" s="15">
        <v>1</v>
      </c>
      <c r="J5" s="17" t="s">
        <v>15</v>
      </c>
      <c r="K5" s="15">
        <v>1</v>
      </c>
      <c r="L5" s="15">
        <v>1</v>
      </c>
      <c r="M5" s="15">
        <v>1</v>
      </c>
      <c r="N5" s="15">
        <v>1</v>
      </c>
      <c r="O5" s="15">
        <v>1</v>
      </c>
      <c r="P5" s="15">
        <v>1</v>
      </c>
      <c r="Q5" s="15">
        <v>1</v>
      </c>
      <c r="R5" s="15">
        <v>1</v>
      </c>
      <c r="S5" s="15"/>
      <c r="T5" s="15"/>
      <c r="U5" s="17" t="s">
        <v>15</v>
      </c>
      <c r="V5" s="17">
        <v>1</v>
      </c>
      <c r="W5" s="17">
        <v>1</v>
      </c>
      <c r="X5" s="17" t="s">
        <v>15</v>
      </c>
      <c r="Y5" s="17">
        <v>1</v>
      </c>
      <c r="Z5" s="17">
        <v>1</v>
      </c>
      <c r="AA5" s="18">
        <f t="shared" ref="AA5:AA26" si="9">SUM(C5:Z5)</f>
        <v>18</v>
      </c>
      <c r="AB5" s="17">
        <v>3</v>
      </c>
      <c r="AC5" s="17">
        <v>1</v>
      </c>
      <c r="AD5" s="17">
        <v>1</v>
      </c>
      <c r="AE5" s="17">
        <v>2</v>
      </c>
      <c r="AF5" s="17">
        <v>1</v>
      </c>
      <c r="AG5" s="17"/>
      <c r="AH5" s="17">
        <v>4</v>
      </c>
      <c r="AI5" s="17" t="s">
        <v>15</v>
      </c>
      <c r="AK5" s="17"/>
      <c r="AL5" s="17"/>
      <c r="AM5" s="17">
        <v>1</v>
      </c>
      <c r="AN5" s="20">
        <v>1</v>
      </c>
      <c r="AO5" s="20"/>
      <c r="AP5" s="20"/>
      <c r="AQ5" s="20"/>
      <c r="AR5" s="20"/>
      <c r="AS5" s="20"/>
      <c r="AT5" s="17" t="s">
        <v>15</v>
      </c>
      <c r="AU5" s="17"/>
      <c r="AV5" s="17">
        <v>1</v>
      </c>
      <c r="AW5" s="17" t="s">
        <v>15</v>
      </c>
      <c r="AX5" s="17"/>
      <c r="AY5" s="17"/>
      <c r="AZ5" s="21">
        <f t="shared" ref="AZ5:AZ26" si="10">SUM(AB5:AY5)</f>
        <v>15</v>
      </c>
      <c r="BA5" s="17"/>
      <c r="BB5" s="17">
        <v>1</v>
      </c>
      <c r="BC5" s="17"/>
      <c r="BD5" s="17"/>
      <c r="BE5" s="17">
        <v>1</v>
      </c>
      <c r="BF5" s="17"/>
      <c r="BG5" s="17">
        <v>2</v>
      </c>
      <c r="BH5" s="17" t="s">
        <v>15</v>
      </c>
      <c r="BI5" s="17"/>
      <c r="BJ5" s="17">
        <v>1</v>
      </c>
      <c r="BK5" s="17">
        <v>1</v>
      </c>
      <c r="BL5" s="17">
        <v>1</v>
      </c>
      <c r="BM5" s="17">
        <v>2</v>
      </c>
      <c r="BN5" s="17">
        <v>2</v>
      </c>
      <c r="BO5" s="17"/>
      <c r="BP5" s="17"/>
      <c r="BQ5" s="17"/>
      <c r="BR5" s="17"/>
      <c r="BS5" s="17" t="s">
        <v>15</v>
      </c>
      <c r="BT5" s="17">
        <v>1</v>
      </c>
      <c r="BU5" s="17"/>
      <c r="BV5" s="17" t="s">
        <v>15</v>
      </c>
      <c r="BW5" s="17">
        <v>1</v>
      </c>
      <c r="BX5" s="17">
        <v>1</v>
      </c>
      <c r="BY5" s="18">
        <f t="shared" ref="BY5:BY26" si="11">SUM(BA5:BX5)</f>
        <v>14</v>
      </c>
      <c r="BZ5" s="15"/>
      <c r="CA5" s="15"/>
      <c r="CB5" s="15"/>
      <c r="CC5" s="15"/>
      <c r="CD5" s="15">
        <v>2</v>
      </c>
      <c r="CE5" s="15"/>
      <c r="CF5" s="15">
        <v>2</v>
      </c>
      <c r="CG5" s="17" t="s">
        <v>15</v>
      </c>
      <c r="CH5" s="15"/>
      <c r="CI5" s="15">
        <v>2</v>
      </c>
      <c r="CJ5" s="15"/>
      <c r="CK5" s="15"/>
      <c r="CL5" s="15">
        <v>2</v>
      </c>
      <c r="CM5" s="15"/>
      <c r="CN5" s="15"/>
      <c r="CO5" s="15"/>
      <c r="CP5" s="15"/>
      <c r="CQ5" s="15"/>
      <c r="CR5" s="17" t="s">
        <v>15</v>
      </c>
      <c r="CS5" s="17">
        <v>2</v>
      </c>
      <c r="CT5" s="17">
        <v>2</v>
      </c>
      <c r="CU5" s="17" t="s">
        <v>15</v>
      </c>
      <c r="CV5" s="17"/>
      <c r="CW5" s="17"/>
      <c r="CX5" s="18">
        <f t="shared" ref="CX5:CX26" si="12">SUM(BZ5:CW5)</f>
        <v>12</v>
      </c>
      <c r="CY5" s="6">
        <v>2</v>
      </c>
      <c r="CZ5" s="19" t="str">
        <f t="shared" si="0"/>
        <v>Bastl Pavel</v>
      </c>
      <c r="DA5" s="19">
        <f t="shared" si="1"/>
        <v>14</v>
      </c>
      <c r="DB5" s="19">
        <f t="shared" ref="DB5:DB26" si="13">SUM($AB5:$AS5)</f>
        <v>14</v>
      </c>
      <c r="DC5" s="19">
        <f t="shared" si="2"/>
        <v>11</v>
      </c>
      <c r="DD5" s="19">
        <f t="shared" ref="DD5:DD26" si="14">SUM(DB5:DC5)</f>
        <v>25</v>
      </c>
      <c r="DE5" s="19">
        <f t="shared" ref="DE5:DE26" si="15">SUM($BZ5:$CQ5)</f>
        <v>8</v>
      </c>
      <c r="DF5" s="19"/>
      <c r="DG5" s="6">
        <v>2</v>
      </c>
      <c r="DH5" s="19" t="str">
        <f t="shared" ref="DH5:DH26" si="16">B5</f>
        <v>Bastl Pavel</v>
      </c>
      <c r="DI5" s="19">
        <f t="shared" ref="DI5:DI26" si="17">COUNT($V5:$Z5)</f>
        <v>4</v>
      </c>
      <c r="DJ5" s="19">
        <f t="shared" ref="DJ5:DJ26" si="18">SUM($AU5:$AY5)</f>
        <v>1</v>
      </c>
      <c r="DK5" s="19">
        <f t="shared" ref="DK5:DK26" si="19">SUM($BT5:$BX5)</f>
        <v>3</v>
      </c>
      <c r="DL5" s="19">
        <f t="shared" ref="DL5:DL26" si="20">SUM(DJ5:DK5)</f>
        <v>4</v>
      </c>
      <c r="DM5" s="19">
        <f t="shared" ref="DM5:DM26" si="21">SUM($CS5:$CW5)</f>
        <v>4</v>
      </c>
      <c r="DO5" s="6">
        <v>2</v>
      </c>
      <c r="DP5" s="19" t="str">
        <f t="shared" si="3"/>
        <v>Bastl Pavel</v>
      </c>
      <c r="DQ5" s="19">
        <f t="shared" si="4"/>
        <v>18</v>
      </c>
      <c r="DR5" s="19">
        <f t="shared" si="5"/>
        <v>15</v>
      </c>
      <c r="DS5" s="19">
        <f t="shared" si="6"/>
        <v>14</v>
      </c>
      <c r="DT5" s="19">
        <f t="shared" si="7"/>
        <v>29</v>
      </c>
      <c r="DU5" s="19">
        <f t="shared" si="8"/>
        <v>12</v>
      </c>
    </row>
    <row r="6" spans="1:125" s="6" customFormat="1" ht="11.25" x14ac:dyDescent="0.2">
      <c r="A6" s="15">
        <v>3</v>
      </c>
      <c r="B6" s="16" t="s">
        <v>22</v>
      </c>
      <c r="C6" s="15">
        <v>1</v>
      </c>
      <c r="D6" s="15">
        <v>1</v>
      </c>
      <c r="E6" s="15">
        <v>1</v>
      </c>
      <c r="F6" s="15">
        <v>1</v>
      </c>
      <c r="G6" s="15">
        <v>1</v>
      </c>
      <c r="H6" s="15"/>
      <c r="I6" s="15">
        <v>1</v>
      </c>
      <c r="J6" s="17" t="s">
        <v>15</v>
      </c>
      <c r="K6" s="15">
        <v>1</v>
      </c>
      <c r="L6" s="15">
        <v>1</v>
      </c>
      <c r="M6" s="15">
        <v>1</v>
      </c>
      <c r="N6" s="15">
        <v>1</v>
      </c>
      <c r="O6" s="15">
        <v>1</v>
      </c>
      <c r="P6" s="15">
        <v>1</v>
      </c>
      <c r="Q6" s="15">
        <v>1</v>
      </c>
      <c r="R6" s="15">
        <v>1</v>
      </c>
      <c r="S6" s="15"/>
      <c r="T6" s="15"/>
      <c r="U6" s="17" t="s">
        <v>15</v>
      </c>
      <c r="V6" s="17">
        <v>1</v>
      </c>
      <c r="W6" s="17"/>
      <c r="X6" s="17" t="s">
        <v>15</v>
      </c>
      <c r="Y6" s="17">
        <v>1</v>
      </c>
      <c r="Z6" s="17">
        <v>1</v>
      </c>
      <c r="AA6" s="18">
        <f t="shared" si="9"/>
        <v>17</v>
      </c>
      <c r="AB6" s="17"/>
      <c r="AC6" s="17"/>
      <c r="AD6" s="17"/>
      <c r="AE6" s="17"/>
      <c r="AF6" s="17"/>
      <c r="AG6" s="17"/>
      <c r="AH6" s="17"/>
      <c r="AI6" s="17" t="s">
        <v>15</v>
      </c>
      <c r="AK6" s="17"/>
      <c r="AL6" s="17"/>
      <c r="AM6" s="17"/>
      <c r="AN6" s="22"/>
      <c r="AO6" s="22"/>
      <c r="AP6" s="22"/>
      <c r="AQ6" s="22"/>
      <c r="AR6" s="22"/>
      <c r="AS6" s="22"/>
      <c r="AT6" s="17" t="s">
        <v>15</v>
      </c>
      <c r="AU6" s="17"/>
      <c r="AV6" s="17"/>
      <c r="AW6" s="17" t="s">
        <v>15</v>
      </c>
      <c r="AX6" s="17"/>
      <c r="AY6" s="17"/>
      <c r="AZ6" s="21">
        <f t="shared" si="10"/>
        <v>0</v>
      </c>
      <c r="BA6" s="17"/>
      <c r="BB6" s="17"/>
      <c r="BC6" s="17"/>
      <c r="BD6" s="17"/>
      <c r="BE6" s="17"/>
      <c r="BF6" s="17"/>
      <c r="BG6" s="17"/>
      <c r="BH6" s="17" t="s">
        <v>15</v>
      </c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 t="s">
        <v>15</v>
      </c>
      <c r="BT6" s="17"/>
      <c r="BU6" s="17"/>
      <c r="BV6" s="17" t="s">
        <v>15</v>
      </c>
      <c r="BW6" s="17"/>
      <c r="BX6" s="17"/>
      <c r="BY6" s="18">
        <f t="shared" si="11"/>
        <v>0</v>
      </c>
      <c r="BZ6" s="15"/>
      <c r="CA6" s="15"/>
      <c r="CB6" s="15"/>
      <c r="CC6" s="15"/>
      <c r="CD6" s="15"/>
      <c r="CE6" s="15"/>
      <c r="CF6" s="15"/>
      <c r="CG6" s="17" t="s">
        <v>15</v>
      </c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7" t="s">
        <v>15</v>
      </c>
      <c r="CS6" s="17"/>
      <c r="CT6" s="17"/>
      <c r="CU6" s="17" t="s">
        <v>15</v>
      </c>
      <c r="CV6" s="17"/>
      <c r="CW6" s="17"/>
      <c r="CX6" s="18">
        <f t="shared" si="12"/>
        <v>0</v>
      </c>
      <c r="CY6" s="6">
        <v>3</v>
      </c>
      <c r="CZ6" s="19" t="str">
        <f t="shared" si="0"/>
        <v>Havlík Petr</v>
      </c>
      <c r="DA6" s="19">
        <f t="shared" si="1"/>
        <v>14</v>
      </c>
      <c r="DB6" s="19">
        <f t="shared" si="13"/>
        <v>0</v>
      </c>
      <c r="DC6" s="19">
        <f t="shared" si="2"/>
        <v>0</v>
      </c>
      <c r="DD6" s="19">
        <f t="shared" si="14"/>
        <v>0</v>
      </c>
      <c r="DE6" s="19">
        <f t="shared" si="15"/>
        <v>0</v>
      </c>
      <c r="DF6" s="19"/>
      <c r="DG6" s="6">
        <v>3</v>
      </c>
      <c r="DH6" s="19" t="str">
        <f t="shared" si="16"/>
        <v>Havlík Petr</v>
      </c>
      <c r="DI6" s="19">
        <f t="shared" si="17"/>
        <v>3</v>
      </c>
      <c r="DJ6" s="19">
        <f t="shared" si="18"/>
        <v>0</v>
      </c>
      <c r="DK6" s="19">
        <f t="shared" si="19"/>
        <v>0</v>
      </c>
      <c r="DL6" s="19">
        <f t="shared" si="20"/>
        <v>0</v>
      </c>
      <c r="DM6" s="19">
        <f t="shared" si="21"/>
        <v>0</v>
      </c>
      <c r="DO6" s="6">
        <v>3</v>
      </c>
      <c r="DP6" s="19" t="str">
        <f t="shared" si="3"/>
        <v>Havlík Petr</v>
      </c>
      <c r="DQ6" s="19">
        <f t="shared" si="4"/>
        <v>17</v>
      </c>
      <c r="DR6" s="19">
        <f t="shared" si="5"/>
        <v>0</v>
      </c>
      <c r="DS6" s="19">
        <f t="shared" si="6"/>
        <v>0</v>
      </c>
      <c r="DT6" s="19">
        <f t="shared" si="7"/>
        <v>0</v>
      </c>
      <c r="DU6" s="19">
        <f t="shared" si="8"/>
        <v>0</v>
      </c>
    </row>
    <row r="7" spans="1:125" s="6" customFormat="1" ht="12" customHeight="1" x14ac:dyDescent="0.2">
      <c r="A7" s="15">
        <v>4</v>
      </c>
      <c r="B7" s="16" t="s">
        <v>23</v>
      </c>
      <c r="C7" s="15"/>
      <c r="D7" s="15"/>
      <c r="E7" s="15"/>
      <c r="F7" s="15"/>
      <c r="G7" s="15"/>
      <c r="H7" s="15"/>
      <c r="I7" s="15"/>
      <c r="J7" s="17" t="s">
        <v>15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7" t="s">
        <v>15</v>
      </c>
      <c r="V7" s="17">
        <v>1</v>
      </c>
      <c r="W7" s="17"/>
      <c r="X7" s="17" t="s">
        <v>15</v>
      </c>
      <c r="Y7" s="17"/>
      <c r="Z7" s="17"/>
      <c r="AA7" s="18">
        <f t="shared" si="9"/>
        <v>1</v>
      </c>
      <c r="AB7" s="17"/>
      <c r="AC7" s="19"/>
      <c r="AD7" s="19"/>
      <c r="AE7" s="19"/>
      <c r="AF7" s="17"/>
      <c r="AG7" s="19"/>
      <c r="AH7" s="17"/>
      <c r="AI7" s="17" t="s">
        <v>15</v>
      </c>
      <c r="AK7" s="17"/>
      <c r="AL7" s="17"/>
      <c r="AM7" s="17"/>
      <c r="AN7" s="20"/>
      <c r="AO7" s="20"/>
      <c r="AP7" s="20"/>
      <c r="AQ7" s="20"/>
      <c r="AR7" s="20"/>
      <c r="AS7" s="20"/>
      <c r="AT7" s="17" t="s">
        <v>15</v>
      </c>
      <c r="AU7" s="17"/>
      <c r="AV7" s="17"/>
      <c r="AW7" s="17" t="s">
        <v>15</v>
      </c>
      <c r="AX7" s="17"/>
      <c r="AY7" s="17"/>
      <c r="AZ7" s="21">
        <f t="shared" si="10"/>
        <v>0</v>
      </c>
      <c r="BA7" s="17"/>
      <c r="BB7" s="17"/>
      <c r="BC7" s="17"/>
      <c r="BD7" s="17"/>
      <c r="BE7" s="17"/>
      <c r="BF7" s="17"/>
      <c r="BG7" s="17"/>
      <c r="BH7" s="17" t="s">
        <v>15</v>
      </c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 t="s">
        <v>15</v>
      </c>
      <c r="BT7" s="17"/>
      <c r="BU7" s="17"/>
      <c r="BV7" s="17" t="s">
        <v>15</v>
      </c>
      <c r="BW7" s="17"/>
      <c r="BX7" s="17"/>
      <c r="BY7" s="18">
        <f t="shared" si="11"/>
        <v>0</v>
      </c>
      <c r="BZ7" s="15"/>
      <c r="CA7" s="15"/>
      <c r="CB7" s="15"/>
      <c r="CC7" s="15"/>
      <c r="CD7" s="15"/>
      <c r="CE7" s="15"/>
      <c r="CF7" s="15"/>
      <c r="CG7" s="17" t="s">
        <v>15</v>
      </c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7" t="s">
        <v>15</v>
      </c>
      <c r="CS7" s="17">
        <v>2</v>
      </c>
      <c r="CT7" s="17"/>
      <c r="CU7" s="17" t="s">
        <v>15</v>
      </c>
      <c r="CV7" s="17"/>
      <c r="CW7" s="17"/>
      <c r="CX7" s="18">
        <f t="shared" si="12"/>
        <v>2</v>
      </c>
      <c r="CY7" s="6">
        <v>4</v>
      </c>
      <c r="CZ7" s="19" t="str">
        <f t="shared" si="0"/>
        <v>Chvátal Jan</v>
      </c>
      <c r="DA7" s="19">
        <f t="shared" si="1"/>
        <v>0</v>
      </c>
      <c r="DB7" s="19">
        <f t="shared" si="13"/>
        <v>0</v>
      </c>
      <c r="DC7" s="19">
        <f t="shared" si="2"/>
        <v>0</v>
      </c>
      <c r="DD7" s="19">
        <f t="shared" si="14"/>
        <v>0</v>
      </c>
      <c r="DE7" s="19">
        <f t="shared" si="15"/>
        <v>0</v>
      </c>
      <c r="DF7" s="19"/>
      <c r="DG7" s="6">
        <v>4</v>
      </c>
      <c r="DH7" s="19" t="str">
        <f t="shared" si="16"/>
        <v>Chvátal Jan</v>
      </c>
      <c r="DI7" s="19">
        <f t="shared" si="17"/>
        <v>1</v>
      </c>
      <c r="DJ7" s="19">
        <f t="shared" si="18"/>
        <v>0</v>
      </c>
      <c r="DK7" s="19">
        <f t="shared" si="19"/>
        <v>0</v>
      </c>
      <c r="DL7" s="19">
        <f t="shared" si="20"/>
        <v>0</v>
      </c>
      <c r="DM7" s="19">
        <f t="shared" si="21"/>
        <v>2</v>
      </c>
      <c r="DO7" s="6">
        <v>4</v>
      </c>
      <c r="DP7" s="19" t="str">
        <f t="shared" si="3"/>
        <v>Chvátal Jan</v>
      </c>
      <c r="DQ7" s="19">
        <f t="shared" si="4"/>
        <v>1</v>
      </c>
      <c r="DR7" s="19">
        <f t="shared" si="5"/>
        <v>0</v>
      </c>
      <c r="DS7" s="19">
        <f t="shared" si="6"/>
        <v>0</v>
      </c>
      <c r="DT7" s="19">
        <f t="shared" si="7"/>
        <v>0</v>
      </c>
      <c r="DU7" s="19">
        <f t="shared" si="8"/>
        <v>2</v>
      </c>
    </row>
    <row r="8" spans="1:125" s="6" customFormat="1" ht="11.25" x14ac:dyDescent="0.2">
      <c r="A8" s="15">
        <v>5</v>
      </c>
      <c r="B8" s="16" t="s">
        <v>24</v>
      </c>
      <c r="C8" s="15">
        <v>1</v>
      </c>
      <c r="D8" s="15">
        <v>1</v>
      </c>
      <c r="E8" s="15">
        <v>1</v>
      </c>
      <c r="F8" s="15">
        <v>1</v>
      </c>
      <c r="G8" s="15">
        <v>1</v>
      </c>
      <c r="H8" s="15"/>
      <c r="I8" s="15">
        <v>1</v>
      </c>
      <c r="J8" s="17" t="s">
        <v>15</v>
      </c>
      <c r="K8" s="15">
        <v>1</v>
      </c>
      <c r="L8" s="15">
        <v>1</v>
      </c>
      <c r="M8" s="15">
        <v>1</v>
      </c>
      <c r="N8" s="15">
        <v>1</v>
      </c>
      <c r="O8" s="15">
        <v>1</v>
      </c>
      <c r="P8" s="15">
        <v>1</v>
      </c>
      <c r="Q8" s="15">
        <v>1</v>
      </c>
      <c r="R8" s="15">
        <v>1</v>
      </c>
      <c r="S8" s="15"/>
      <c r="T8" s="15"/>
      <c r="U8" s="17" t="s">
        <v>15</v>
      </c>
      <c r="V8" s="17"/>
      <c r="W8" s="17">
        <v>1</v>
      </c>
      <c r="X8" s="17" t="s">
        <v>15</v>
      </c>
      <c r="Y8" s="17">
        <v>1</v>
      </c>
      <c r="Z8" s="17">
        <v>1</v>
      </c>
      <c r="AA8" s="18">
        <f t="shared" si="9"/>
        <v>17</v>
      </c>
      <c r="AB8" s="17">
        <v>1</v>
      </c>
      <c r="AC8" s="17"/>
      <c r="AD8" s="17">
        <v>1</v>
      </c>
      <c r="AE8" s="17">
        <v>1</v>
      </c>
      <c r="AF8" s="17"/>
      <c r="AG8" s="17"/>
      <c r="AH8" s="17">
        <v>1</v>
      </c>
      <c r="AI8" s="17" t="s">
        <v>15</v>
      </c>
      <c r="AJ8" s="6">
        <v>1</v>
      </c>
      <c r="AK8" s="17"/>
      <c r="AL8" s="17"/>
      <c r="AM8" s="17"/>
      <c r="AN8" s="20"/>
      <c r="AO8" s="20"/>
      <c r="AP8" s="20"/>
      <c r="AQ8" s="20"/>
      <c r="AR8" s="20"/>
      <c r="AS8" s="20"/>
      <c r="AT8" s="17" t="s">
        <v>15</v>
      </c>
      <c r="AU8" s="17"/>
      <c r="AV8" s="17"/>
      <c r="AW8" s="17" t="s">
        <v>15</v>
      </c>
      <c r="AX8" s="17"/>
      <c r="AY8" s="17"/>
      <c r="AZ8" s="21">
        <f t="shared" si="10"/>
        <v>5</v>
      </c>
      <c r="BA8" s="17"/>
      <c r="BB8" s="17"/>
      <c r="BC8" s="17"/>
      <c r="BD8" s="17"/>
      <c r="BE8" s="17"/>
      <c r="BF8" s="17"/>
      <c r="BG8" s="17"/>
      <c r="BH8" s="17" t="s">
        <v>15</v>
      </c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 t="s">
        <v>15</v>
      </c>
      <c r="BT8" s="17"/>
      <c r="BU8" s="17"/>
      <c r="BV8" s="17" t="s">
        <v>15</v>
      </c>
      <c r="BW8" s="17"/>
      <c r="BX8" s="17"/>
      <c r="BY8" s="18">
        <f t="shared" si="11"/>
        <v>0</v>
      </c>
      <c r="BZ8" s="15"/>
      <c r="CA8" s="15"/>
      <c r="CB8" s="15"/>
      <c r="CC8" s="15">
        <v>2</v>
      </c>
      <c r="CD8" s="15"/>
      <c r="CE8" s="15"/>
      <c r="CF8" s="15"/>
      <c r="CG8" s="17" t="s">
        <v>15</v>
      </c>
      <c r="CH8" s="15"/>
      <c r="CI8" s="15"/>
      <c r="CJ8" s="15"/>
      <c r="CK8" s="15"/>
      <c r="CL8" s="15"/>
      <c r="CM8" s="15">
        <v>2</v>
      </c>
      <c r="CN8" s="15"/>
      <c r="CO8" s="15"/>
      <c r="CP8" s="15"/>
      <c r="CQ8" s="15"/>
      <c r="CR8" s="17" t="s">
        <v>15</v>
      </c>
      <c r="CS8" s="17"/>
      <c r="CT8" s="17"/>
      <c r="CU8" s="17" t="s">
        <v>15</v>
      </c>
      <c r="CV8" s="17"/>
      <c r="CW8" s="17"/>
      <c r="CX8" s="18">
        <f t="shared" si="12"/>
        <v>4</v>
      </c>
      <c r="CY8" s="6">
        <v>5</v>
      </c>
      <c r="CZ8" s="19" t="str">
        <f t="shared" si="0"/>
        <v>Chvátal Pavel C</v>
      </c>
      <c r="DA8" s="19">
        <f t="shared" si="1"/>
        <v>14</v>
      </c>
      <c r="DB8" s="19">
        <f t="shared" si="13"/>
        <v>5</v>
      </c>
      <c r="DC8" s="19">
        <f t="shared" si="2"/>
        <v>0</v>
      </c>
      <c r="DD8" s="19">
        <f t="shared" si="14"/>
        <v>5</v>
      </c>
      <c r="DE8" s="19">
        <f t="shared" si="15"/>
        <v>4</v>
      </c>
      <c r="DF8" s="19"/>
      <c r="DG8" s="6">
        <v>5</v>
      </c>
      <c r="DH8" s="19" t="str">
        <f t="shared" si="16"/>
        <v>Chvátal Pavel C</v>
      </c>
      <c r="DI8" s="19">
        <f t="shared" si="17"/>
        <v>3</v>
      </c>
      <c r="DJ8" s="19">
        <f t="shared" si="18"/>
        <v>0</v>
      </c>
      <c r="DK8" s="19">
        <f t="shared" si="19"/>
        <v>0</v>
      </c>
      <c r="DL8" s="19">
        <f t="shared" si="20"/>
        <v>0</v>
      </c>
      <c r="DM8" s="19">
        <f t="shared" si="21"/>
        <v>0</v>
      </c>
      <c r="DO8" s="6">
        <v>5</v>
      </c>
      <c r="DP8" s="19" t="str">
        <f t="shared" si="3"/>
        <v>Chvátal Pavel C</v>
      </c>
      <c r="DQ8" s="19">
        <f t="shared" si="4"/>
        <v>17</v>
      </c>
      <c r="DR8" s="19">
        <f t="shared" si="5"/>
        <v>5</v>
      </c>
      <c r="DS8" s="19">
        <f t="shared" si="6"/>
        <v>0</v>
      </c>
      <c r="DT8" s="19">
        <f t="shared" si="7"/>
        <v>5</v>
      </c>
      <c r="DU8" s="19">
        <f t="shared" si="8"/>
        <v>4</v>
      </c>
    </row>
    <row r="9" spans="1:125" s="6" customFormat="1" ht="11.25" x14ac:dyDescent="0.2">
      <c r="A9" s="15">
        <v>6</v>
      </c>
      <c r="B9" s="16" t="s">
        <v>25</v>
      </c>
      <c r="C9" s="15">
        <v>1</v>
      </c>
      <c r="D9" s="15">
        <v>1</v>
      </c>
      <c r="E9" s="15">
        <v>1</v>
      </c>
      <c r="F9" s="15">
        <v>1</v>
      </c>
      <c r="G9" s="15">
        <v>1</v>
      </c>
      <c r="H9" s="15"/>
      <c r="I9" s="15">
        <v>1</v>
      </c>
      <c r="J9" s="17" t="s">
        <v>15</v>
      </c>
      <c r="K9" s="15">
        <v>1</v>
      </c>
      <c r="L9" s="15">
        <v>1</v>
      </c>
      <c r="M9" s="15">
        <v>1</v>
      </c>
      <c r="N9" s="15">
        <v>1</v>
      </c>
      <c r="O9" s="15">
        <v>1</v>
      </c>
      <c r="P9" s="15">
        <v>1</v>
      </c>
      <c r="Q9" s="15"/>
      <c r="R9" s="15">
        <v>1</v>
      </c>
      <c r="S9" s="15"/>
      <c r="T9" s="15"/>
      <c r="U9" s="17" t="s">
        <v>15</v>
      </c>
      <c r="V9" s="17"/>
      <c r="W9" s="17">
        <v>1</v>
      </c>
      <c r="X9" s="17" t="s">
        <v>15</v>
      </c>
      <c r="Y9" s="17"/>
      <c r="Z9" s="17"/>
      <c r="AA9" s="18">
        <f t="shared" si="9"/>
        <v>14</v>
      </c>
      <c r="AB9" s="17">
        <v>1</v>
      </c>
      <c r="AC9" s="17"/>
      <c r="AD9" s="17"/>
      <c r="AE9" s="17">
        <v>1</v>
      </c>
      <c r="AF9" s="17"/>
      <c r="AG9" s="17"/>
      <c r="AH9" s="17"/>
      <c r="AI9" s="17" t="s">
        <v>15</v>
      </c>
      <c r="AK9" s="17"/>
      <c r="AL9" s="17"/>
      <c r="AM9" s="17"/>
      <c r="AN9" s="20">
        <v>1</v>
      </c>
      <c r="AO9" s="20">
        <v>1</v>
      </c>
      <c r="AP9" s="20"/>
      <c r="AQ9" s="20"/>
      <c r="AR9" s="20"/>
      <c r="AS9" s="20"/>
      <c r="AT9" s="17" t="s">
        <v>15</v>
      </c>
      <c r="AU9" s="17"/>
      <c r="AV9" s="17"/>
      <c r="AW9" s="17" t="s">
        <v>15</v>
      </c>
      <c r="AX9" s="17"/>
      <c r="AY9" s="17"/>
      <c r="AZ9" s="21">
        <f t="shared" si="10"/>
        <v>4</v>
      </c>
      <c r="BA9" s="17"/>
      <c r="BB9" s="17"/>
      <c r="BC9" s="17"/>
      <c r="BD9" s="17">
        <v>1</v>
      </c>
      <c r="BE9" s="17"/>
      <c r="BF9" s="17"/>
      <c r="BG9" s="17"/>
      <c r="BH9" s="17" t="s">
        <v>15</v>
      </c>
      <c r="BI9" s="17"/>
      <c r="BJ9" s="17">
        <v>1</v>
      </c>
      <c r="BK9" s="17"/>
      <c r="BL9" s="17"/>
      <c r="BM9" s="17"/>
      <c r="BN9" s="17">
        <v>1</v>
      </c>
      <c r="BO9" s="17"/>
      <c r="BP9" s="17">
        <v>1</v>
      </c>
      <c r="BQ9" s="17"/>
      <c r="BR9" s="17"/>
      <c r="BS9" s="17" t="s">
        <v>15</v>
      </c>
      <c r="BT9" s="17"/>
      <c r="BU9" s="17"/>
      <c r="BV9" s="17" t="s">
        <v>15</v>
      </c>
      <c r="BW9" s="17"/>
      <c r="BX9" s="17"/>
      <c r="BY9" s="18">
        <f t="shared" si="11"/>
        <v>4</v>
      </c>
      <c r="BZ9" s="15"/>
      <c r="CA9" s="15">
        <v>2</v>
      </c>
      <c r="CB9" s="15"/>
      <c r="CC9" s="15"/>
      <c r="CD9" s="15"/>
      <c r="CE9" s="15"/>
      <c r="CF9" s="15"/>
      <c r="CG9" s="17" t="s">
        <v>15</v>
      </c>
      <c r="CH9" s="15"/>
      <c r="CI9" s="15">
        <v>22</v>
      </c>
      <c r="CJ9" s="15"/>
      <c r="CK9" s="15">
        <v>2</v>
      </c>
      <c r="CL9" s="15"/>
      <c r="CM9" s="15"/>
      <c r="CN9" s="15"/>
      <c r="CO9" s="15">
        <v>2</v>
      </c>
      <c r="CP9" s="15"/>
      <c r="CQ9" s="15"/>
      <c r="CR9" s="17" t="s">
        <v>15</v>
      </c>
      <c r="CS9" s="17"/>
      <c r="CT9" s="17">
        <v>2</v>
      </c>
      <c r="CU9" s="17" t="s">
        <v>15</v>
      </c>
      <c r="CV9" s="17"/>
      <c r="CW9" s="17"/>
      <c r="CX9" s="18">
        <f t="shared" si="12"/>
        <v>30</v>
      </c>
      <c r="CY9" s="6">
        <v>6</v>
      </c>
      <c r="CZ9" s="19" t="str">
        <f t="shared" si="0"/>
        <v>Jánský Radek</v>
      </c>
      <c r="DA9" s="19">
        <f t="shared" si="1"/>
        <v>13</v>
      </c>
      <c r="DB9" s="19">
        <f t="shared" si="13"/>
        <v>4</v>
      </c>
      <c r="DC9" s="19">
        <f t="shared" si="2"/>
        <v>4</v>
      </c>
      <c r="DD9" s="19">
        <f t="shared" si="14"/>
        <v>8</v>
      </c>
      <c r="DE9" s="19">
        <f t="shared" si="15"/>
        <v>28</v>
      </c>
      <c r="DF9" s="19"/>
      <c r="DG9" s="6">
        <v>6</v>
      </c>
      <c r="DH9" s="19" t="str">
        <f t="shared" si="16"/>
        <v>Jánský Radek</v>
      </c>
      <c r="DI9" s="19">
        <f t="shared" si="17"/>
        <v>1</v>
      </c>
      <c r="DJ9" s="19">
        <f t="shared" si="18"/>
        <v>0</v>
      </c>
      <c r="DK9" s="19">
        <f t="shared" si="19"/>
        <v>0</v>
      </c>
      <c r="DL9" s="19">
        <f t="shared" si="20"/>
        <v>0</v>
      </c>
      <c r="DM9" s="19">
        <f t="shared" si="21"/>
        <v>2</v>
      </c>
      <c r="DO9" s="6">
        <v>6</v>
      </c>
      <c r="DP9" s="19" t="str">
        <f t="shared" si="3"/>
        <v>Jánský Radek</v>
      </c>
      <c r="DQ9" s="19">
        <f t="shared" si="4"/>
        <v>14</v>
      </c>
      <c r="DR9" s="19">
        <f t="shared" si="5"/>
        <v>4</v>
      </c>
      <c r="DS9" s="19">
        <f t="shared" si="6"/>
        <v>4</v>
      </c>
      <c r="DT9" s="19">
        <f t="shared" si="7"/>
        <v>8</v>
      </c>
      <c r="DU9" s="19">
        <f t="shared" si="8"/>
        <v>30</v>
      </c>
    </row>
    <row r="10" spans="1:125" s="6" customFormat="1" ht="11.25" x14ac:dyDescent="0.2">
      <c r="A10" s="15">
        <v>7</v>
      </c>
      <c r="B10" s="16" t="s">
        <v>26</v>
      </c>
      <c r="C10" s="15">
        <v>1</v>
      </c>
      <c r="D10" s="15">
        <v>1</v>
      </c>
      <c r="E10" s="15">
        <v>1</v>
      </c>
      <c r="F10" s="15">
        <v>1</v>
      </c>
      <c r="G10" s="15">
        <v>1</v>
      </c>
      <c r="H10" s="15"/>
      <c r="I10" s="15">
        <v>1</v>
      </c>
      <c r="J10" s="17" t="s">
        <v>15</v>
      </c>
      <c r="K10" s="15">
        <v>1</v>
      </c>
      <c r="L10" s="15">
        <v>1</v>
      </c>
      <c r="M10" s="15">
        <v>1</v>
      </c>
      <c r="N10" s="15">
        <v>1</v>
      </c>
      <c r="O10" s="15">
        <v>1</v>
      </c>
      <c r="P10" s="15"/>
      <c r="Q10" s="15"/>
      <c r="R10" s="15">
        <v>1</v>
      </c>
      <c r="S10" s="15"/>
      <c r="T10" s="15"/>
      <c r="U10" s="17" t="s">
        <v>15</v>
      </c>
      <c r="V10" s="17">
        <v>1</v>
      </c>
      <c r="W10" s="17">
        <v>1</v>
      </c>
      <c r="X10" s="17" t="s">
        <v>15</v>
      </c>
      <c r="Y10" s="17">
        <v>1</v>
      </c>
      <c r="Z10" s="17">
        <v>1</v>
      </c>
      <c r="AA10" s="18">
        <f t="shared" si="9"/>
        <v>16</v>
      </c>
      <c r="AB10" s="17"/>
      <c r="AC10" s="17"/>
      <c r="AD10" s="17"/>
      <c r="AE10" s="17"/>
      <c r="AF10" s="17"/>
      <c r="AG10" s="17"/>
      <c r="AH10" s="17"/>
      <c r="AI10" s="17" t="s">
        <v>15</v>
      </c>
      <c r="AK10" s="17"/>
      <c r="AL10" s="17"/>
      <c r="AM10" s="17">
        <v>1</v>
      </c>
      <c r="AN10" s="20"/>
      <c r="AO10" s="20"/>
      <c r="AP10" s="20"/>
      <c r="AQ10" s="20"/>
      <c r="AR10" s="20"/>
      <c r="AS10" s="20"/>
      <c r="AT10" s="17" t="s">
        <v>15</v>
      </c>
      <c r="AU10" s="17"/>
      <c r="AV10" s="17"/>
      <c r="AW10" s="17" t="s">
        <v>15</v>
      </c>
      <c r="AX10" s="17">
        <v>1</v>
      </c>
      <c r="AY10" s="17"/>
      <c r="AZ10" s="21">
        <f t="shared" si="10"/>
        <v>2</v>
      </c>
      <c r="BA10" s="17">
        <v>2</v>
      </c>
      <c r="BB10" s="17"/>
      <c r="BC10" s="17">
        <v>2</v>
      </c>
      <c r="BD10" s="17">
        <v>1</v>
      </c>
      <c r="BE10" s="17"/>
      <c r="BF10" s="17"/>
      <c r="BG10" s="17"/>
      <c r="BH10" s="17" t="s">
        <v>15</v>
      </c>
      <c r="BI10" s="17"/>
      <c r="BJ10" s="17"/>
      <c r="BK10" s="17">
        <v>1</v>
      </c>
      <c r="BL10" s="17"/>
      <c r="BM10" s="17"/>
      <c r="BN10" s="17"/>
      <c r="BO10" s="17"/>
      <c r="BP10" s="17"/>
      <c r="BQ10" s="17"/>
      <c r="BR10" s="17"/>
      <c r="BS10" s="17" t="s">
        <v>15</v>
      </c>
      <c r="BT10" s="17"/>
      <c r="BU10" s="17"/>
      <c r="BV10" s="17" t="s">
        <v>15</v>
      </c>
      <c r="BW10" s="17">
        <v>1</v>
      </c>
      <c r="BX10" s="17">
        <v>1</v>
      </c>
      <c r="BY10" s="18">
        <f t="shared" si="11"/>
        <v>8</v>
      </c>
      <c r="BZ10" s="15"/>
      <c r="CA10" s="15"/>
      <c r="CB10" s="15"/>
      <c r="CC10" s="15"/>
      <c r="CD10" s="15"/>
      <c r="CE10" s="15"/>
      <c r="CF10" s="15"/>
      <c r="CG10" s="17" t="s">
        <v>15</v>
      </c>
      <c r="CH10" s="15"/>
      <c r="CI10" s="15">
        <v>4</v>
      </c>
      <c r="CJ10" s="15"/>
      <c r="CK10" s="15"/>
      <c r="CL10" s="15"/>
      <c r="CM10" s="15"/>
      <c r="CN10" s="15"/>
      <c r="CO10" s="15"/>
      <c r="CP10" s="15"/>
      <c r="CQ10" s="15"/>
      <c r="CR10" s="17" t="s">
        <v>15</v>
      </c>
      <c r="CS10" s="17"/>
      <c r="CT10" s="17"/>
      <c r="CU10" s="17" t="s">
        <v>15</v>
      </c>
      <c r="CV10" s="17"/>
      <c r="CW10" s="17"/>
      <c r="CX10" s="18">
        <f t="shared" si="12"/>
        <v>4</v>
      </c>
      <c r="CY10" s="6">
        <v>7</v>
      </c>
      <c r="CZ10" s="19" t="str">
        <f t="shared" si="0"/>
        <v>Kelbler Miloš</v>
      </c>
      <c r="DA10" s="19">
        <f t="shared" si="1"/>
        <v>12</v>
      </c>
      <c r="DB10" s="19">
        <f t="shared" si="13"/>
        <v>1</v>
      </c>
      <c r="DC10" s="19">
        <f t="shared" si="2"/>
        <v>6</v>
      </c>
      <c r="DD10" s="19">
        <f t="shared" si="14"/>
        <v>7</v>
      </c>
      <c r="DE10" s="19">
        <f t="shared" si="15"/>
        <v>4</v>
      </c>
      <c r="DF10" s="19"/>
      <c r="DG10" s="6">
        <v>7</v>
      </c>
      <c r="DH10" s="19" t="str">
        <f t="shared" si="16"/>
        <v>Kelbler Miloš</v>
      </c>
      <c r="DI10" s="19">
        <f t="shared" si="17"/>
        <v>4</v>
      </c>
      <c r="DJ10" s="19">
        <f t="shared" si="18"/>
        <v>1</v>
      </c>
      <c r="DK10" s="19">
        <f t="shared" si="19"/>
        <v>2</v>
      </c>
      <c r="DL10" s="19">
        <f t="shared" si="20"/>
        <v>3</v>
      </c>
      <c r="DM10" s="19">
        <f t="shared" si="21"/>
        <v>0</v>
      </c>
      <c r="DO10" s="6">
        <v>7</v>
      </c>
      <c r="DP10" s="19" t="str">
        <f t="shared" si="3"/>
        <v>Kelbler Miloš</v>
      </c>
      <c r="DQ10" s="19">
        <f t="shared" si="4"/>
        <v>16</v>
      </c>
      <c r="DR10" s="19">
        <f t="shared" si="5"/>
        <v>2</v>
      </c>
      <c r="DS10" s="19">
        <f t="shared" si="6"/>
        <v>8</v>
      </c>
      <c r="DT10" s="19">
        <f t="shared" si="7"/>
        <v>10</v>
      </c>
      <c r="DU10" s="19">
        <f t="shared" si="8"/>
        <v>4</v>
      </c>
    </row>
    <row r="11" spans="1:125" s="6" customFormat="1" ht="11.25" x14ac:dyDescent="0.2">
      <c r="A11" s="15">
        <v>8</v>
      </c>
      <c r="B11" s="16" t="s">
        <v>27</v>
      </c>
      <c r="C11" s="15">
        <v>1</v>
      </c>
      <c r="D11" s="15">
        <v>1</v>
      </c>
      <c r="E11" s="15">
        <v>1</v>
      </c>
      <c r="F11" s="15">
        <v>1</v>
      </c>
      <c r="G11" s="15">
        <v>1</v>
      </c>
      <c r="H11" s="15"/>
      <c r="I11" s="15">
        <v>1</v>
      </c>
      <c r="J11" s="17" t="s">
        <v>15</v>
      </c>
      <c r="K11" s="15">
        <v>1</v>
      </c>
      <c r="L11" s="15">
        <v>1</v>
      </c>
      <c r="M11" s="15">
        <v>1</v>
      </c>
      <c r="N11" s="15">
        <v>1</v>
      </c>
      <c r="O11" s="15">
        <v>1</v>
      </c>
      <c r="P11" s="15">
        <v>1</v>
      </c>
      <c r="Q11" s="15">
        <v>1</v>
      </c>
      <c r="R11" s="15">
        <v>1</v>
      </c>
      <c r="S11" s="15"/>
      <c r="T11" s="15"/>
      <c r="U11" s="17" t="s">
        <v>15</v>
      </c>
      <c r="V11" s="17">
        <v>1</v>
      </c>
      <c r="W11" s="17">
        <v>1</v>
      </c>
      <c r="X11" s="17" t="s">
        <v>15</v>
      </c>
      <c r="Y11" s="17">
        <v>1</v>
      </c>
      <c r="Z11" s="17">
        <v>1</v>
      </c>
      <c r="AA11" s="18">
        <f t="shared" si="9"/>
        <v>18</v>
      </c>
      <c r="AB11" s="17">
        <v>1</v>
      </c>
      <c r="AC11" s="17">
        <v>1</v>
      </c>
      <c r="AD11" s="17"/>
      <c r="AE11" s="17"/>
      <c r="AF11" s="17"/>
      <c r="AG11" s="17"/>
      <c r="AH11" s="17"/>
      <c r="AI11" s="17" t="s">
        <v>15</v>
      </c>
      <c r="AK11" s="17">
        <v>1</v>
      </c>
      <c r="AL11" s="17"/>
      <c r="AM11" s="17"/>
      <c r="AN11" s="20"/>
      <c r="AO11" s="20"/>
      <c r="AP11" s="20"/>
      <c r="AQ11" s="20"/>
      <c r="AR11" s="20"/>
      <c r="AS11" s="20"/>
      <c r="AT11" s="17" t="s">
        <v>15</v>
      </c>
      <c r="AU11" s="17">
        <v>1</v>
      </c>
      <c r="AV11" s="17"/>
      <c r="AW11" s="17" t="s">
        <v>15</v>
      </c>
      <c r="AX11" s="17">
        <v>1</v>
      </c>
      <c r="AY11" s="17"/>
      <c r="AZ11" s="21">
        <f t="shared" si="10"/>
        <v>5</v>
      </c>
      <c r="BA11" s="17"/>
      <c r="BB11" s="17"/>
      <c r="BC11" s="17">
        <v>1</v>
      </c>
      <c r="BD11" s="17"/>
      <c r="BE11" s="17"/>
      <c r="BF11" s="17"/>
      <c r="BG11" s="17">
        <v>1</v>
      </c>
      <c r="BH11" s="17" t="s">
        <v>15</v>
      </c>
      <c r="BI11" s="17"/>
      <c r="BJ11" s="17">
        <v>1</v>
      </c>
      <c r="BK11" s="17"/>
      <c r="BL11" s="17"/>
      <c r="BM11" s="17"/>
      <c r="BN11" s="17">
        <v>1</v>
      </c>
      <c r="BO11" s="17"/>
      <c r="BP11" s="17"/>
      <c r="BQ11" s="17"/>
      <c r="BR11" s="17"/>
      <c r="BS11" s="17" t="s">
        <v>15</v>
      </c>
      <c r="BT11" s="17"/>
      <c r="BU11" s="17"/>
      <c r="BV11" s="17" t="s">
        <v>15</v>
      </c>
      <c r="BW11" s="17"/>
      <c r="BX11" s="17"/>
      <c r="BY11" s="18">
        <f t="shared" si="11"/>
        <v>4</v>
      </c>
      <c r="BZ11" s="15"/>
      <c r="CA11" s="15"/>
      <c r="CB11" s="15"/>
      <c r="CC11" s="15">
        <v>2</v>
      </c>
      <c r="CD11" s="15"/>
      <c r="CE11" s="15"/>
      <c r="CF11" s="15"/>
      <c r="CG11" s="17" t="s">
        <v>15</v>
      </c>
      <c r="CH11" s="15"/>
      <c r="CI11" s="15"/>
      <c r="CJ11" s="15"/>
      <c r="CK11" s="15"/>
      <c r="CL11" s="15">
        <v>2</v>
      </c>
      <c r="CM11" s="15"/>
      <c r="CN11" s="15"/>
      <c r="CO11" s="15"/>
      <c r="CP11" s="15"/>
      <c r="CQ11" s="15"/>
      <c r="CR11" s="17" t="s">
        <v>15</v>
      </c>
      <c r="CS11" s="17"/>
      <c r="CT11" s="17">
        <v>2</v>
      </c>
      <c r="CU11" s="17" t="s">
        <v>15</v>
      </c>
      <c r="CV11" s="17"/>
      <c r="CW11" s="17"/>
      <c r="CX11" s="18">
        <f t="shared" si="12"/>
        <v>6</v>
      </c>
      <c r="CY11" s="6">
        <v>8</v>
      </c>
      <c r="CZ11" s="19" t="str">
        <f t="shared" si="0"/>
        <v>Krejčí Jiří</v>
      </c>
      <c r="DA11" s="19">
        <f t="shared" si="1"/>
        <v>14</v>
      </c>
      <c r="DB11" s="19">
        <f t="shared" si="13"/>
        <v>3</v>
      </c>
      <c r="DC11" s="19">
        <f t="shared" si="2"/>
        <v>4</v>
      </c>
      <c r="DD11" s="19">
        <f t="shared" si="14"/>
        <v>7</v>
      </c>
      <c r="DE11" s="19">
        <f t="shared" si="15"/>
        <v>4</v>
      </c>
      <c r="DF11" s="19"/>
      <c r="DG11" s="6">
        <v>8</v>
      </c>
      <c r="DH11" s="19" t="str">
        <f t="shared" si="16"/>
        <v>Krejčí Jiří</v>
      </c>
      <c r="DI11" s="19">
        <f t="shared" si="17"/>
        <v>4</v>
      </c>
      <c r="DJ11" s="19">
        <f t="shared" si="18"/>
        <v>2</v>
      </c>
      <c r="DK11" s="19">
        <f t="shared" si="19"/>
        <v>0</v>
      </c>
      <c r="DL11" s="19">
        <f t="shared" si="20"/>
        <v>2</v>
      </c>
      <c r="DM11" s="19">
        <f t="shared" si="21"/>
        <v>2</v>
      </c>
      <c r="DO11" s="6">
        <v>8</v>
      </c>
      <c r="DP11" s="19" t="str">
        <f t="shared" si="3"/>
        <v>Krejčí Jiří</v>
      </c>
      <c r="DQ11" s="19">
        <f t="shared" si="4"/>
        <v>18</v>
      </c>
      <c r="DR11" s="19">
        <f t="shared" si="5"/>
        <v>5</v>
      </c>
      <c r="DS11" s="19">
        <f t="shared" si="6"/>
        <v>4</v>
      </c>
      <c r="DT11" s="19">
        <f t="shared" si="7"/>
        <v>9</v>
      </c>
      <c r="DU11" s="19">
        <f t="shared" si="8"/>
        <v>6</v>
      </c>
    </row>
    <row r="12" spans="1:125" s="6" customFormat="1" ht="11.25" x14ac:dyDescent="0.2">
      <c r="A12" s="15">
        <v>9</v>
      </c>
      <c r="B12" s="16" t="s">
        <v>28</v>
      </c>
      <c r="C12" s="15">
        <v>1</v>
      </c>
      <c r="D12" s="15">
        <v>1</v>
      </c>
      <c r="E12" s="15">
        <v>1</v>
      </c>
      <c r="F12" s="15">
        <v>1</v>
      </c>
      <c r="G12" s="15">
        <v>1</v>
      </c>
      <c r="H12" s="15"/>
      <c r="I12" s="15">
        <v>1</v>
      </c>
      <c r="J12" s="17" t="s">
        <v>15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/>
      <c r="Q12" s="15">
        <v>1</v>
      </c>
      <c r="R12" s="15">
        <v>1</v>
      </c>
      <c r="S12" s="15"/>
      <c r="T12" s="15"/>
      <c r="U12" s="17" t="s">
        <v>15</v>
      </c>
      <c r="V12" s="17">
        <v>1</v>
      </c>
      <c r="W12" s="17">
        <v>1</v>
      </c>
      <c r="X12" s="17" t="s">
        <v>15</v>
      </c>
      <c r="Y12" s="17">
        <v>1</v>
      </c>
      <c r="Z12" s="17">
        <v>1</v>
      </c>
      <c r="AA12" s="18">
        <f t="shared" si="9"/>
        <v>17</v>
      </c>
      <c r="AB12" s="17">
        <v>1</v>
      </c>
      <c r="AC12" s="17"/>
      <c r="AD12" s="17"/>
      <c r="AE12" s="17"/>
      <c r="AF12" s="17"/>
      <c r="AG12" s="17"/>
      <c r="AH12" s="17"/>
      <c r="AI12" s="17" t="s">
        <v>15</v>
      </c>
      <c r="AK12" s="17"/>
      <c r="AL12" s="17">
        <v>1</v>
      </c>
      <c r="AM12" s="17"/>
      <c r="AN12" s="20"/>
      <c r="AO12" s="20"/>
      <c r="AP12" s="20"/>
      <c r="AQ12" s="20"/>
      <c r="AR12" s="20"/>
      <c r="AS12" s="20"/>
      <c r="AT12" s="17" t="s">
        <v>15</v>
      </c>
      <c r="AU12" s="17"/>
      <c r="AV12" s="17">
        <v>1</v>
      </c>
      <c r="AW12" s="17" t="s">
        <v>15</v>
      </c>
      <c r="AX12" s="17"/>
      <c r="AY12" s="17"/>
      <c r="AZ12" s="21">
        <f t="shared" si="10"/>
        <v>3</v>
      </c>
      <c r="BA12" s="17">
        <v>1</v>
      </c>
      <c r="BB12" s="17"/>
      <c r="BC12" s="17"/>
      <c r="BD12" s="17"/>
      <c r="BE12" s="17"/>
      <c r="BF12" s="17"/>
      <c r="BG12" s="17">
        <v>1</v>
      </c>
      <c r="BH12" s="17" t="s">
        <v>15</v>
      </c>
      <c r="BI12" s="17"/>
      <c r="BJ12" s="17"/>
      <c r="BK12" s="17"/>
      <c r="BL12" s="17"/>
      <c r="BM12" s="17"/>
      <c r="BN12" s="17"/>
      <c r="BO12" s="17"/>
      <c r="BP12" s="17">
        <v>2</v>
      </c>
      <c r="BQ12" s="17"/>
      <c r="BR12" s="17"/>
      <c r="BS12" s="17" t="s">
        <v>15</v>
      </c>
      <c r="BT12" s="17"/>
      <c r="BU12" s="17"/>
      <c r="BV12" s="17" t="s">
        <v>15</v>
      </c>
      <c r="BW12" s="17"/>
      <c r="BX12" s="17"/>
      <c r="BY12" s="18">
        <f t="shared" si="11"/>
        <v>4</v>
      </c>
      <c r="BZ12" s="15"/>
      <c r="CA12" s="15">
        <v>2</v>
      </c>
      <c r="CB12" s="15">
        <v>4</v>
      </c>
      <c r="CC12" s="15"/>
      <c r="CD12" s="15"/>
      <c r="CE12" s="15"/>
      <c r="CF12" s="15"/>
      <c r="CG12" s="17" t="s">
        <v>15</v>
      </c>
      <c r="CH12" s="15"/>
      <c r="CI12" s="15"/>
      <c r="CJ12" s="15"/>
      <c r="CK12" s="15"/>
      <c r="CL12" s="15">
        <v>2</v>
      </c>
      <c r="CM12" s="15"/>
      <c r="CN12" s="15"/>
      <c r="CO12" s="15"/>
      <c r="CP12" s="15"/>
      <c r="CQ12" s="15"/>
      <c r="CR12" s="17" t="s">
        <v>15</v>
      </c>
      <c r="CS12" s="17"/>
      <c r="CT12" s="17"/>
      <c r="CU12" s="17" t="s">
        <v>15</v>
      </c>
      <c r="CV12" s="17"/>
      <c r="CW12" s="17"/>
      <c r="CX12" s="18">
        <f t="shared" si="12"/>
        <v>8</v>
      </c>
      <c r="CY12" s="6">
        <v>9</v>
      </c>
      <c r="CZ12" s="19" t="str">
        <f t="shared" si="0"/>
        <v>Kříž Milan</v>
      </c>
      <c r="DA12" s="19">
        <f t="shared" si="1"/>
        <v>13</v>
      </c>
      <c r="DB12" s="19">
        <f t="shared" si="13"/>
        <v>2</v>
      </c>
      <c r="DC12" s="19">
        <f t="shared" si="2"/>
        <v>4</v>
      </c>
      <c r="DD12" s="19">
        <f t="shared" si="14"/>
        <v>6</v>
      </c>
      <c r="DE12" s="19">
        <f t="shared" si="15"/>
        <v>8</v>
      </c>
      <c r="DF12" s="19"/>
      <c r="DG12" s="6">
        <v>9</v>
      </c>
      <c r="DH12" s="19" t="str">
        <f t="shared" si="16"/>
        <v>Kříž Milan</v>
      </c>
      <c r="DI12" s="19">
        <f t="shared" si="17"/>
        <v>4</v>
      </c>
      <c r="DJ12" s="19">
        <f t="shared" si="18"/>
        <v>1</v>
      </c>
      <c r="DK12" s="19">
        <f t="shared" si="19"/>
        <v>0</v>
      </c>
      <c r="DL12" s="19">
        <f t="shared" si="20"/>
        <v>1</v>
      </c>
      <c r="DM12" s="19">
        <f t="shared" si="21"/>
        <v>0</v>
      </c>
      <c r="DO12" s="6">
        <v>9</v>
      </c>
      <c r="DP12" s="19" t="str">
        <f t="shared" si="3"/>
        <v>Kříž Milan</v>
      </c>
      <c r="DQ12" s="19">
        <f t="shared" si="4"/>
        <v>17</v>
      </c>
      <c r="DR12" s="19">
        <f t="shared" si="5"/>
        <v>3</v>
      </c>
      <c r="DS12" s="19">
        <f t="shared" si="6"/>
        <v>4</v>
      </c>
      <c r="DT12" s="19">
        <f t="shared" si="7"/>
        <v>7</v>
      </c>
      <c r="DU12" s="19">
        <f t="shared" si="8"/>
        <v>8</v>
      </c>
    </row>
    <row r="13" spans="1:125" s="6" customFormat="1" ht="11.25" x14ac:dyDescent="0.2">
      <c r="A13" s="15">
        <v>10</v>
      </c>
      <c r="B13" s="16" t="s">
        <v>29</v>
      </c>
      <c r="C13" s="15">
        <v>1</v>
      </c>
      <c r="D13" s="15">
        <v>1</v>
      </c>
      <c r="E13" s="15">
        <v>1</v>
      </c>
      <c r="F13" s="15">
        <v>1</v>
      </c>
      <c r="G13" s="15">
        <v>1</v>
      </c>
      <c r="H13" s="15"/>
      <c r="I13" s="15">
        <v>1</v>
      </c>
      <c r="J13" s="17" t="s">
        <v>15</v>
      </c>
      <c r="K13" s="15">
        <v>1</v>
      </c>
      <c r="L13" s="15"/>
      <c r="M13" s="15">
        <v>1</v>
      </c>
      <c r="N13" s="15">
        <v>1</v>
      </c>
      <c r="O13" s="15">
        <v>1</v>
      </c>
      <c r="P13" s="15">
        <v>1</v>
      </c>
      <c r="Q13" s="15">
        <v>1</v>
      </c>
      <c r="R13" s="15">
        <v>1</v>
      </c>
      <c r="S13" s="15"/>
      <c r="T13" s="15"/>
      <c r="U13" s="17" t="s">
        <v>15</v>
      </c>
      <c r="V13" s="17"/>
      <c r="W13" s="17"/>
      <c r="X13" s="17" t="s">
        <v>15</v>
      </c>
      <c r="Y13" s="17"/>
      <c r="Z13" s="17"/>
      <c r="AA13" s="18">
        <f t="shared" si="9"/>
        <v>13</v>
      </c>
      <c r="AB13" s="17"/>
      <c r="AC13" s="17">
        <v>1</v>
      </c>
      <c r="AD13" s="17"/>
      <c r="AE13" s="17">
        <v>1</v>
      </c>
      <c r="AF13" s="17"/>
      <c r="AG13" s="17"/>
      <c r="AH13" s="17"/>
      <c r="AI13" s="17" t="s">
        <v>15</v>
      </c>
      <c r="AJ13" s="6">
        <v>1</v>
      </c>
      <c r="AK13" s="17"/>
      <c r="AL13" s="17"/>
      <c r="AM13" s="17">
        <v>1</v>
      </c>
      <c r="AN13" s="22"/>
      <c r="AO13" s="17">
        <v>1</v>
      </c>
      <c r="AP13" s="22"/>
      <c r="AQ13" s="22"/>
      <c r="AR13" s="22"/>
      <c r="AS13" s="22"/>
      <c r="AT13" s="17" t="s">
        <v>15</v>
      </c>
      <c r="AU13" s="17"/>
      <c r="AV13" s="17"/>
      <c r="AW13" s="17" t="s">
        <v>15</v>
      </c>
      <c r="AX13" s="17"/>
      <c r="AY13" s="17"/>
      <c r="AZ13" s="21">
        <f t="shared" si="10"/>
        <v>5</v>
      </c>
      <c r="BA13" s="17">
        <v>1</v>
      </c>
      <c r="BB13" s="17">
        <v>1</v>
      </c>
      <c r="BC13" s="17"/>
      <c r="BD13" s="17"/>
      <c r="BE13" s="17"/>
      <c r="BF13" s="17"/>
      <c r="BG13" s="17"/>
      <c r="BH13" s="17" t="s">
        <v>15</v>
      </c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 t="s">
        <v>15</v>
      </c>
      <c r="BT13" s="17"/>
      <c r="BU13" s="17"/>
      <c r="BV13" s="17" t="s">
        <v>15</v>
      </c>
      <c r="BW13" s="17"/>
      <c r="BX13" s="17"/>
      <c r="BY13" s="18">
        <f t="shared" si="11"/>
        <v>2</v>
      </c>
      <c r="BZ13" s="15"/>
      <c r="CA13" s="15">
        <v>2</v>
      </c>
      <c r="CB13" s="15"/>
      <c r="CC13" s="15"/>
      <c r="CD13" s="15"/>
      <c r="CE13" s="15"/>
      <c r="CF13" s="15"/>
      <c r="CG13" s="17" t="s">
        <v>15</v>
      </c>
      <c r="CH13" s="15"/>
      <c r="CI13" s="15"/>
      <c r="CJ13" s="15"/>
      <c r="CK13" s="15">
        <v>2</v>
      </c>
      <c r="CL13" s="15"/>
      <c r="CM13" s="15"/>
      <c r="CN13" s="15"/>
      <c r="CO13" s="15"/>
      <c r="CP13" s="15"/>
      <c r="CQ13" s="15"/>
      <c r="CR13" s="17" t="s">
        <v>15</v>
      </c>
      <c r="CS13" s="17"/>
      <c r="CT13" s="17"/>
      <c r="CU13" s="17" t="s">
        <v>15</v>
      </c>
      <c r="CV13" s="17"/>
      <c r="CW13" s="17"/>
      <c r="CX13" s="18">
        <f t="shared" si="12"/>
        <v>4</v>
      </c>
      <c r="CY13" s="6">
        <v>10</v>
      </c>
      <c r="CZ13" s="19" t="str">
        <f t="shared" si="0"/>
        <v>Nehyba Roman</v>
      </c>
      <c r="DA13" s="19">
        <f t="shared" si="1"/>
        <v>13</v>
      </c>
      <c r="DB13" s="19">
        <f t="shared" si="13"/>
        <v>5</v>
      </c>
      <c r="DC13" s="19">
        <f t="shared" si="2"/>
        <v>2</v>
      </c>
      <c r="DD13" s="19">
        <f t="shared" si="14"/>
        <v>7</v>
      </c>
      <c r="DE13" s="19">
        <f t="shared" si="15"/>
        <v>4</v>
      </c>
      <c r="DF13" s="19"/>
      <c r="DG13" s="6">
        <v>10</v>
      </c>
      <c r="DH13" s="19" t="str">
        <f t="shared" si="16"/>
        <v>Nehyba Roman</v>
      </c>
      <c r="DI13" s="19">
        <f t="shared" si="17"/>
        <v>0</v>
      </c>
      <c r="DJ13" s="19">
        <f t="shared" si="18"/>
        <v>0</v>
      </c>
      <c r="DK13" s="19">
        <f t="shared" si="19"/>
        <v>0</v>
      </c>
      <c r="DL13" s="19">
        <f t="shared" si="20"/>
        <v>0</v>
      </c>
      <c r="DM13" s="19">
        <f t="shared" si="21"/>
        <v>0</v>
      </c>
      <c r="DO13" s="6">
        <v>10</v>
      </c>
      <c r="DP13" s="19" t="str">
        <f t="shared" si="3"/>
        <v>Nehyba Roman</v>
      </c>
      <c r="DQ13" s="19">
        <f t="shared" si="4"/>
        <v>13</v>
      </c>
      <c r="DR13" s="19">
        <f t="shared" si="5"/>
        <v>5</v>
      </c>
      <c r="DS13" s="19">
        <f t="shared" si="6"/>
        <v>2</v>
      </c>
      <c r="DT13" s="19">
        <f t="shared" si="7"/>
        <v>7</v>
      </c>
      <c r="DU13" s="19">
        <f t="shared" si="8"/>
        <v>4</v>
      </c>
    </row>
    <row r="14" spans="1:125" s="6" customFormat="1" ht="11.25" x14ac:dyDescent="0.2">
      <c r="A14" s="15">
        <v>11</v>
      </c>
      <c r="B14" s="16" t="s">
        <v>30</v>
      </c>
      <c r="C14" s="15">
        <v>1</v>
      </c>
      <c r="D14" s="15" t="s">
        <v>31</v>
      </c>
      <c r="E14" s="15" t="s">
        <v>31</v>
      </c>
      <c r="F14" s="15" t="s">
        <v>31</v>
      </c>
      <c r="G14" s="15" t="s">
        <v>31</v>
      </c>
      <c r="H14" s="15"/>
      <c r="I14" s="15" t="s">
        <v>31</v>
      </c>
      <c r="J14" s="17" t="s">
        <v>15</v>
      </c>
      <c r="K14" s="15">
        <v>1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v>1</v>
      </c>
      <c r="R14" s="15"/>
      <c r="S14" s="15"/>
      <c r="T14" s="15"/>
      <c r="U14" s="17" t="s">
        <v>15</v>
      </c>
      <c r="V14" s="17">
        <v>1</v>
      </c>
      <c r="W14" s="17">
        <v>1</v>
      </c>
      <c r="X14" s="17" t="s">
        <v>15</v>
      </c>
      <c r="Y14" s="17"/>
      <c r="Z14" s="17"/>
      <c r="AA14" s="18">
        <f t="shared" si="9"/>
        <v>10</v>
      </c>
      <c r="AB14" s="17"/>
      <c r="AC14" s="19"/>
      <c r="AD14" s="19"/>
      <c r="AE14" s="19"/>
      <c r="AF14" s="19"/>
      <c r="AG14" s="19"/>
      <c r="AH14" s="17"/>
      <c r="AI14" s="17" t="s">
        <v>15</v>
      </c>
      <c r="AK14" s="17"/>
      <c r="AL14" s="17"/>
      <c r="AM14" s="17"/>
      <c r="AN14" s="20"/>
      <c r="AO14" s="20"/>
      <c r="AP14" s="20"/>
      <c r="AQ14" s="20"/>
      <c r="AR14" s="20"/>
      <c r="AS14" s="20"/>
      <c r="AT14" s="17" t="s">
        <v>15</v>
      </c>
      <c r="AU14" s="17"/>
      <c r="AV14" s="17"/>
      <c r="AW14" s="17" t="s">
        <v>15</v>
      </c>
      <c r="AX14" s="17"/>
      <c r="AY14" s="17"/>
      <c r="AZ14" s="21">
        <f t="shared" si="10"/>
        <v>0</v>
      </c>
      <c r="BA14" s="17">
        <v>2</v>
      </c>
      <c r="BB14" s="17"/>
      <c r="BC14" s="17"/>
      <c r="BD14" s="17"/>
      <c r="BE14" s="17"/>
      <c r="BF14" s="17"/>
      <c r="BG14" s="17"/>
      <c r="BH14" s="17" t="s">
        <v>15</v>
      </c>
      <c r="BI14" s="17">
        <v>1</v>
      </c>
      <c r="BJ14" s="17">
        <v>1</v>
      </c>
      <c r="BK14" s="17"/>
      <c r="BL14" s="17">
        <v>1</v>
      </c>
      <c r="BM14" s="17"/>
      <c r="BN14" s="17">
        <v>1</v>
      </c>
      <c r="BO14" s="17"/>
      <c r="BP14" s="17"/>
      <c r="BQ14" s="17"/>
      <c r="BR14" s="17"/>
      <c r="BS14" s="17" t="s">
        <v>15</v>
      </c>
      <c r="BT14" s="17"/>
      <c r="BU14" s="17"/>
      <c r="BV14" s="17" t="s">
        <v>15</v>
      </c>
      <c r="BW14" s="17"/>
      <c r="BX14" s="17"/>
      <c r="BY14" s="18">
        <f t="shared" si="11"/>
        <v>6</v>
      </c>
      <c r="BZ14" s="15"/>
      <c r="CA14" s="15"/>
      <c r="CB14" s="15"/>
      <c r="CC14" s="15"/>
      <c r="CD14" s="15"/>
      <c r="CE14" s="15"/>
      <c r="CF14" s="15"/>
      <c r="CG14" s="17" t="s">
        <v>15</v>
      </c>
      <c r="CH14" s="15"/>
      <c r="CI14" s="15">
        <v>2</v>
      </c>
      <c r="CJ14" s="15">
        <v>2</v>
      </c>
      <c r="CK14" s="15"/>
      <c r="CL14" s="15"/>
      <c r="CM14" s="15"/>
      <c r="CN14" s="15"/>
      <c r="CO14" s="15"/>
      <c r="CP14" s="15"/>
      <c r="CQ14" s="15"/>
      <c r="CR14" s="17" t="s">
        <v>15</v>
      </c>
      <c r="CS14" s="17"/>
      <c r="CT14" s="17">
        <v>4</v>
      </c>
      <c r="CU14" s="17" t="s">
        <v>15</v>
      </c>
      <c r="CV14" s="17"/>
      <c r="CW14" s="17"/>
      <c r="CX14" s="18">
        <f t="shared" si="12"/>
        <v>8</v>
      </c>
      <c r="CY14" s="6">
        <v>11</v>
      </c>
      <c r="CZ14" s="19" t="str">
        <f t="shared" si="0"/>
        <v>Novák Vojtěch </v>
      </c>
      <c r="DA14" s="19">
        <f t="shared" si="1"/>
        <v>8</v>
      </c>
      <c r="DB14" s="19">
        <f t="shared" si="13"/>
        <v>0</v>
      </c>
      <c r="DC14" s="19">
        <f t="shared" si="2"/>
        <v>6</v>
      </c>
      <c r="DD14" s="19">
        <f t="shared" si="14"/>
        <v>6</v>
      </c>
      <c r="DE14" s="19">
        <f t="shared" si="15"/>
        <v>4</v>
      </c>
      <c r="DF14" s="19"/>
      <c r="DG14" s="6">
        <v>11</v>
      </c>
      <c r="DH14" s="19" t="str">
        <f t="shared" si="16"/>
        <v>Novák Vojtěch </v>
      </c>
      <c r="DI14" s="19">
        <f t="shared" si="17"/>
        <v>2</v>
      </c>
      <c r="DJ14" s="19">
        <f t="shared" si="18"/>
        <v>0</v>
      </c>
      <c r="DK14" s="19">
        <f t="shared" si="19"/>
        <v>0</v>
      </c>
      <c r="DL14" s="19">
        <f t="shared" si="20"/>
        <v>0</v>
      </c>
      <c r="DM14" s="19">
        <f t="shared" si="21"/>
        <v>4</v>
      </c>
      <c r="DO14" s="6">
        <v>11</v>
      </c>
      <c r="DP14" s="19" t="str">
        <f t="shared" si="3"/>
        <v>Novák Vojtěch </v>
      </c>
      <c r="DQ14" s="19">
        <f t="shared" si="4"/>
        <v>10</v>
      </c>
      <c r="DR14" s="19">
        <f t="shared" si="5"/>
        <v>0</v>
      </c>
      <c r="DS14" s="19">
        <f t="shared" si="6"/>
        <v>6</v>
      </c>
      <c r="DT14" s="19">
        <f t="shared" si="7"/>
        <v>6</v>
      </c>
      <c r="DU14" s="19">
        <f t="shared" si="8"/>
        <v>8</v>
      </c>
    </row>
    <row r="15" spans="1:125" s="6" customFormat="1" ht="11.25" x14ac:dyDescent="0.2">
      <c r="A15" s="15">
        <v>12</v>
      </c>
      <c r="B15" s="16" t="s">
        <v>32</v>
      </c>
      <c r="C15" s="15">
        <v>1</v>
      </c>
      <c r="D15" s="15">
        <v>1</v>
      </c>
      <c r="E15" s="15">
        <v>1</v>
      </c>
      <c r="F15" s="15">
        <v>1</v>
      </c>
      <c r="G15" s="15">
        <v>1</v>
      </c>
      <c r="H15" s="15"/>
      <c r="I15" s="15">
        <v>1</v>
      </c>
      <c r="J15" s="17" t="s">
        <v>15</v>
      </c>
      <c r="K15" s="15"/>
      <c r="L15" s="15">
        <v>1</v>
      </c>
      <c r="M15" s="15"/>
      <c r="N15" s="15">
        <v>1</v>
      </c>
      <c r="O15" s="15">
        <v>1</v>
      </c>
      <c r="P15" s="15">
        <v>1</v>
      </c>
      <c r="Q15" s="15">
        <v>1</v>
      </c>
      <c r="R15" s="15">
        <v>1</v>
      </c>
      <c r="S15" s="15"/>
      <c r="T15" s="15"/>
      <c r="U15" s="17" t="s">
        <v>15</v>
      </c>
      <c r="V15" s="17"/>
      <c r="W15" s="17">
        <v>1</v>
      </c>
      <c r="X15" s="17" t="s">
        <v>15</v>
      </c>
      <c r="Y15" s="17">
        <v>1</v>
      </c>
      <c r="Z15" s="17">
        <v>1</v>
      </c>
      <c r="AA15" s="18">
        <f t="shared" si="9"/>
        <v>15</v>
      </c>
      <c r="AB15" s="17">
        <v>1</v>
      </c>
      <c r="AC15" s="17">
        <v>1</v>
      </c>
      <c r="AD15" s="17">
        <v>1</v>
      </c>
      <c r="AE15" s="17"/>
      <c r="AF15" s="17">
        <v>1</v>
      </c>
      <c r="AG15" s="17"/>
      <c r="AH15" s="17">
        <v>1</v>
      </c>
      <c r="AI15" s="17" t="s">
        <v>15</v>
      </c>
      <c r="AK15" s="17"/>
      <c r="AL15" s="17"/>
      <c r="AM15" s="17"/>
      <c r="AN15" s="20"/>
      <c r="AO15" s="20"/>
      <c r="AP15" s="20"/>
      <c r="AQ15" s="20"/>
      <c r="AR15" s="20"/>
      <c r="AS15" s="20"/>
      <c r="AT15" s="17" t="s">
        <v>15</v>
      </c>
      <c r="AU15" s="17"/>
      <c r="AV15" s="17"/>
      <c r="AW15" s="17" t="s">
        <v>15</v>
      </c>
      <c r="AX15" s="17">
        <v>1</v>
      </c>
      <c r="AY15" s="17">
        <v>1</v>
      </c>
      <c r="AZ15" s="21">
        <f t="shared" si="10"/>
        <v>7</v>
      </c>
      <c r="BA15" s="17"/>
      <c r="BB15" s="17"/>
      <c r="BC15" s="17"/>
      <c r="BD15" s="17"/>
      <c r="BE15" s="17">
        <v>2</v>
      </c>
      <c r="BF15" s="17"/>
      <c r="BG15" s="17"/>
      <c r="BH15" s="17" t="s">
        <v>15</v>
      </c>
      <c r="BI15" s="17"/>
      <c r="BJ15" s="17"/>
      <c r="BK15" s="17"/>
      <c r="BL15" s="17"/>
      <c r="BM15" s="17">
        <v>1</v>
      </c>
      <c r="BN15" s="17">
        <v>1</v>
      </c>
      <c r="BO15" s="17"/>
      <c r="BP15" s="17"/>
      <c r="BQ15" s="17"/>
      <c r="BR15" s="17"/>
      <c r="BS15" s="17" t="s">
        <v>15</v>
      </c>
      <c r="BT15" s="17"/>
      <c r="BU15" s="17"/>
      <c r="BV15" s="17" t="s">
        <v>15</v>
      </c>
      <c r="BW15" s="17"/>
      <c r="BX15" s="17"/>
      <c r="BY15" s="18">
        <f t="shared" si="11"/>
        <v>4</v>
      </c>
      <c r="BZ15" s="15">
        <v>4</v>
      </c>
      <c r="CA15" s="15">
        <v>4</v>
      </c>
      <c r="CB15" s="15"/>
      <c r="CC15" s="15"/>
      <c r="CD15" s="15">
        <v>4</v>
      </c>
      <c r="CE15" s="15"/>
      <c r="CF15" s="15">
        <v>4</v>
      </c>
      <c r="CG15" s="17" t="s">
        <v>15</v>
      </c>
      <c r="CH15" s="15"/>
      <c r="CI15" s="15"/>
      <c r="CJ15" s="23"/>
      <c r="CK15" s="15"/>
      <c r="CL15" s="15">
        <v>2</v>
      </c>
      <c r="CM15" s="15">
        <v>2</v>
      </c>
      <c r="CN15" s="15">
        <v>4</v>
      </c>
      <c r="CO15" s="15"/>
      <c r="CP15" s="15"/>
      <c r="CQ15" s="15"/>
      <c r="CR15" s="17" t="s">
        <v>15</v>
      </c>
      <c r="CS15" s="17"/>
      <c r="CT15" s="17"/>
      <c r="CU15" s="17" t="s">
        <v>15</v>
      </c>
      <c r="CV15" s="17">
        <v>2</v>
      </c>
      <c r="CW15" s="17">
        <v>4</v>
      </c>
      <c r="CX15" s="18">
        <f t="shared" si="12"/>
        <v>30</v>
      </c>
      <c r="CY15" s="6">
        <v>12</v>
      </c>
      <c r="CZ15" s="19" t="str">
        <f t="shared" si="0"/>
        <v>Peltán Ladislav</v>
      </c>
      <c r="DA15" s="19">
        <f t="shared" si="1"/>
        <v>12</v>
      </c>
      <c r="DB15" s="19">
        <f t="shared" si="13"/>
        <v>5</v>
      </c>
      <c r="DC15" s="19">
        <f t="shared" si="2"/>
        <v>4</v>
      </c>
      <c r="DD15" s="19">
        <f t="shared" si="14"/>
        <v>9</v>
      </c>
      <c r="DE15" s="19">
        <f t="shared" si="15"/>
        <v>24</v>
      </c>
      <c r="DF15" s="19"/>
      <c r="DG15" s="6">
        <v>12</v>
      </c>
      <c r="DH15" s="19" t="str">
        <f t="shared" si="16"/>
        <v>Peltán Ladislav</v>
      </c>
      <c r="DI15" s="19">
        <f t="shared" si="17"/>
        <v>3</v>
      </c>
      <c r="DJ15" s="19">
        <f t="shared" si="18"/>
        <v>2</v>
      </c>
      <c r="DK15" s="19">
        <f t="shared" si="19"/>
        <v>0</v>
      </c>
      <c r="DL15" s="19">
        <f t="shared" si="20"/>
        <v>2</v>
      </c>
      <c r="DM15" s="19">
        <f t="shared" si="21"/>
        <v>6</v>
      </c>
      <c r="DO15" s="6">
        <v>12</v>
      </c>
      <c r="DP15" s="19" t="str">
        <f t="shared" si="3"/>
        <v>Peltán Ladislav</v>
      </c>
      <c r="DQ15" s="19">
        <f t="shared" si="4"/>
        <v>15</v>
      </c>
      <c r="DR15" s="19">
        <f t="shared" si="5"/>
        <v>7</v>
      </c>
      <c r="DS15" s="19">
        <f t="shared" si="6"/>
        <v>4</v>
      </c>
      <c r="DT15" s="19">
        <f t="shared" si="7"/>
        <v>11</v>
      </c>
      <c r="DU15" s="19">
        <f t="shared" si="8"/>
        <v>30</v>
      </c>
    </row>
    <row r="16" spans="1:125" s="6" customFormat="1" ht="11.25" x14ac:dyDescent="0.2">
      <c r="A16" s="15">
        <v>13</v>
      </c>
      <c r="B16" s="16" t="s">
        <v>33</v>
      </c>
      <c r="C16" s="15">
        <v>1</v>
      </c>
      <c r="D16" s="15">
        <v>1</v>
      </c>
      <c r="E16" s="15">
        <v>1</v>
      </c>
      <c r="F16" s="15">
        <v>1</v>
      </c>
      <c r="G16" s="15">
        <v>1</v>
      </c>
      <c r="H16" s="15"/>
      <c r="I16" s="15">
        <v>1</v>
      </c>
      <c r="J16" s="17" t="s">
        <v>15</v>
      </c>
      <c r="K16" s="15">
        <v>1</v>
      </c>
      <c r="L16" s="15">
        <v>1</v>
      </c>
      <c r="M16" s="15">
        <v>1</v>
      </c>
      <c r="N16" s="15">
        <v>1</v>
      </c>
      <c r="O16" s="15">
        <v>1</v>
      </c>
      <c r="P16" s="15">
        <v>1</v>
      </c>
      <c r="Q16" s="15">
        <v>1</v>
      </c>
      <c r="R16" s="15">
        <v>1</v>
      </c>
      <c r="S16" s="15"/>
      <c r="T16" s="15"/>
      <c r="U16" s="17" t="s">
        <v>15</v>
      </c>
      <c r="V16" s="17">
        <v>1</v>
      </c>
      <c r="W16" s="17">
        <v>1</v>
      </c>
      <c r="X16" s="17" t="s">
        <v>15</v>
      </c>
      <c r="Y16" s="17">
        <v>1</v>
      </c>
      <c r="Z16" s="17">
        <v>1</v>
      </c>
      <c r="AA16" s="18">
        <f t="shared" si="9"/>
        <v>18</v>
      </c>
      <c r="AB16" s="17"/>
      <c r="AC16" s="17"/>
      <c r="AD16" s="17"/>
      <c r="AE16" s="17"/>
      <c r="AF16" s="17"/>
      <c r="AG16" s="17"/>
      <c r="AH16" s="17"/>
      <c r="AI16" s="17" t="s">
        <v>15</v>
      </c>
      <c r="AJ16" s="6">
        <v>1</v>
      </c>
      <c r="AK16" s="17">
        <v>1</v>
      </c>
      <c r="AL16" s="17">
        <v>1</v>
      </c>
      <c r="AM16" s="17"/>
      <c r="AN16" s="20"/>
      <c r="AO16" s="20">
        <v>2</v>
      </c>
      <c r="AP16" s="20"/>
      <c r="AQ16" s="20"/>
      <c r="AR16" s="20"/>
      <c r="AS16" s="20"/>
      <c r="AT16" s="17" t="s">
        <v>15</v>
      </c>
      <c r="AU16" s="17"/>
      <c r="AV16" s="17"/>
      <c r="AW16" s="17" t="s">
        <v>15</v>
      </c>
      <c r="AX16" s="17">
        <v>1</v>
      </c>
      <c r="AY16" s="17"/>
      <c r="AZ16" s="21">
        <f t="shared" si="10"/>
        <v>6</v>
      </c>
      <c r="BA16" s="17">
        <v>2</v>
      </c>
      <c r="BB16" s="17"/>
      <c r="BC16" s="17"/>
      <c r="BD16" s="17"/>
      <c r="BE16" s="17"/>
      <c r="BF16" s="17"/>
      <c r="BG16" s="17"/>
      <c r="BH16" s="17" t="s">
        <v>15</v>
      </c>
      <c r="BI16" s="17"/>
      <c r="BJ16" s="17"/>
      <c r="BK16" s="17"/>
      <c r="BL16" s="17"/>
      <c r="BM16" s="17"/>
      <c r="BN16" s="17"/>
      <c r="BO16" s="17">
        <v>1</v>
      </c>
      <c r="BP16" s="17"/>
      <c r="BQ16" s="17"/>
      <c r="BR16" s="17"/>
      <c r="BS16" s="17" t="s">
        <v>15</v>
      </c>
      <c r="BT16" s="17"/>
      <c r="BU16" s="17"/>
      <c r="BV16" s="17" t="s">
        <v>15</v>
      </c>
      <c r="BW16" s="17"/>
      <c r="BX16" s="17">
        <v>1</v>
      </c>
      <c r="BY16" s="18">
        <f t="shared" si="11"/>
        <v>4</v>
      </c>
      <c r="BZ16" s="15"/>
      <c r="CA16" s="15">
        <v>2</v>
      </c>
      <c r="CB16" s="15">
        <v>2</v>
      </c>
      <c r="CC16" s="15">
        <v>2</v>
      </c>
      <c r="CD16" s="15"/>
      <c r="CE16" s="15"/>
      <c r="CF16" s="15"/>
      <c r="CG16" s="17" t="s">
        <v>15</v>
      </c>
      <c r="CH16" s="15"/>
      <c r="CI16" s="15">
        <v>2</v>
      </c>
      <c r="CJ16" s="15"/>
      <c r="CK16" s="15"/>
      <c r="CL16" s="15"/>
      <c r="CM16" s="15"/>
      <c r="CN16" s="15">
        <v>2</v>
      </c>
      <c r="CO16" s="15"/>
      <c r="CP16" s="15"/>
      <c r="CQ16" s="15"/>
      <c r="CR16" s="17" t="s">
        <v>15</v>
      </c>
      <c r="CS16" s="17"/>
      <c r="CT16" s="17">
        <v>2</v>
      </c>
      <c r="CU16" s="17" t="s">
        <v>15</v>
      </c>
      <c r="CV16" s="17"/>
      <c r="CW16" s="17"/>
      <c r="CX16" s="18">
        <f t="shared" si="12"/>
        <v>12</v>
      </c>
      <c r="CY16" s="6">
        <v>13</v>
      </c>
      <c r="CZ16" s="19" t="str">
        <f t="shared" si="0"/>
        <v>Plachý Karel</v>
      </c>
      <c r="DA16" s="19">
        <f t="shared" si="1"/>
        <v>14</v>
      </c>
      <c r="DB16" s="19">
        <f t="shared" si="13"/>
        <v>5</v>
      </c>
      <c r="DC16" s="19">
        <f t="shared" si="2"/>
        <v>3</v>
      </c>
      <c r="DD16" s="19">
        <f t="shared" si="14"/>
        <v>8</v>
      </c>
      <c r="DE16" s="19">
        <f t="shared" si="15"/>
        <v>10</v>
      </c>
      <c r="DF16" s="19"/>
      <c r="DG16" s="6">
        <v>13</v>
      </c>
      <c r="DH16" s="19" t="str">
        <f t="shared" si="16"/>
        <v>Plachý Karel</v>
      </c>
      <c r="DI16" s="19">
        <f t="shared" si="17"/>
        <v>4</v>
      </c>
      <c r="DJ16" s="19">
        <f t="shared" si="18"/>
        <v>1</v>
      </c>
      <c r="DK16" s="19">
        <f t="shared" si="19"/>
        <v>1</v>
      </c>
      <c r="DL16" s="19">
        <f t="shared" si="20"/>
        <v>2</v>
      </c>
      <c r="DM16" s="19">
        <f t="shared" si="21"/>
        <v>2</v>
      </c>
      <c r="DO16" s="6">
        <v>13</v>
      </c>
      <c r="DP16" s="19" t="str">
        <f t="shared" si="3"/>
        <v>Plachý Karel</v>
      </c>
      <c r="DQ16" s="19">
        <f t="shared" si="4"/>
        <v>18</v>
      </c>
      <c r="DR16" s="19">
        <f t="shared" si="5"/>
        <v>6</v>
      </c>
      <c r="DS16" s="19">
        <f t="shared" si="6"/>
        <v>4</v>
      </c>
      <c r="DT16" s="19">
        <f t="shared" si="7"/>
        <v>10</v>
      </c>
      <c r="DU16" s="19">
        <f t="shared" si="8"/>
        <v>12</v>
      </c>
    </row>
    <row r="17" spans="1:125" s="6" customFormat="1" ht="11.25" x14ac:dyDescent="0.2">
      <c r="A17" s="15">
        <v>14</v>
      </c>
      <c r="B17" s="16" t="s">
        <v>34</v>
      </c>
      <c r="C17" s="15"/>
      <c r="D17" s="15"/>
      <c r="E17" s="15"/>
      <c r="F17" s="15"/>
      <c r="G17" s="15"/>
      <c r="H17" s="15"/>
      <c r="I17" s="15"/>
      <c r="J17" s="17" t="s">
        <v>15</v>
      </c>
      <c r="K17" s="15"/>
      <c r="L17" s="15"/>
      <c r="M17" s="15"/>
      <c r="N17" s="15">
        <v>1</v>
      </c>
      <c r="O17" s="15">
        <v>1</v>
      </c>
      <c r="P17" s="15">
        <v>1</v>
      </c>
      <c r="Q17" s="15">
        <v>1</v>
      </c>
      <c r="R17" s="15">
        <v>1</v>
      </c>
      <c r="S17" s="15"/>
      <c r="T17" s="15"/>
      <c r="U17" s="17" t="s">
        <v>15</v>
      </c>
      <c r="V17" s="17">
        <v>1</v>
      </c>
      <c r="W17" s="17">
        <v>1</v>
      </c>
      <c r="X17" s="17" t="s">
        <v>15</v>
      </c>
      <c r="Y17" s="17">
        <v>1</v>
      </c>
      <c r="Z17" s="17">
        <v>1</v>
      </c>
      <c r="AA17" s="18">
        <f t="shared" si="9"/>
        <v>9</v>
      </c>
      <c r="AB17" s="17"/>
      <c r="AC17" s="17"/>
      <c r="AD17" s="17"/>
      <c r="AE17" s="17"/>
      <c r="AF17" s="17"/>
      <c r="AG17" s="17"/>
      <c r="AH17" s="17"/>
      <c r="AI17" s="17" t="s">
        <v>15</v>
      </c>
      <c r="AK17" s="17"/>
      <c r="AL17" s="17"/>
      <c r="AM17" s="17"/>
      <c r="AN17" s="20">
        <v>1</v>
      </c>
      <c r="AO17" s="20"/>
      <c r="AP17" s="20"/>
      <c r="AQ17" s="20"/>
      <c r="AR17" s="20"/>
      <c r="AS17" s="20"/>
      <c r="AT17" s="17" t="s">
        <v>15</v>
      </c>
      <c r="AU17" s="17"/>
      <c r="AV17" s="17"/>
      <c r="AW17" s="17" t="s">
        <v>15</v>
      </c>
      <c r="AX17" s="17"/>
      <c r="AY17" s="17"/>
      <c r="AZ17" s="21">
        <f t="shared" si="10"/>
        <v>1</v>
      </c>
      <c r="BA17" s="17"/>
      <c r="BB17" s="17"/>
      <c r="BC17" s="17"/>
      <c r="BD17" s="17"/>
      <c r="BE17" s="17"/>
      <c r="BF17" s="17"/>
      <c r="BG17" s="17"/>
      <c r="BH17" s="17" t="s">
        <v>15</v>
      </c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 t="s">
        <v>15</v>
      </c>
      <c r="BT17" s="17"/>
      <c r="BU17" s="17"/>
      <c r="BV17" s="17" t="s">
        <v>15</v>
      </c>
      <c r="BW17" s="17"/>
      <c r="BX17" s="17"/>
      <c r="BY17" s="18">
        <f t="shared" si="11"/>
        <v>0</v>
      </c>
      <c r="BZ17" s="15"/>
      <c r="CA17" s="15"/>
      <c r="CB17" s="15"/>
      <c r="CC17" s="15"/>
      <c r="CD17" s="15"/>
      <c r="CE17" s="15"/>
      <c r="CF17" s="15"/>
      <c r="CG17" s="17" t="s">
        <v>15</v>
      </c>
      <c r="CH17" s="15"/>
      <c r="CI17" s="15"/>
      <c r="CJ17" s="15"/>
      <c r="CK17" s="15"/>
      <c r="CL17" s="15">
        <v>2</v>
      </c>
      <c r="CM17" s="15"/>
      <c r="CN17" s="15"/>
      <c r="CO17" s="15">
        <v>2</v>
      </c>
      <c r="CP17" s="15"/>
      <c r="CQ17" s="15"/>
      <c r="CR17" s="17" t="s">
        <v>15</v>
      </c>
      <c r="CS17" s="17"/>
      <c r="CT17" s="17"/>
      <c r="CU17" s="17" t="s">
        <v>15</v>
      </c>
      <c r="CV17" s="17">
        <v>2</v>
      </c>
      <c r="CW17" s="17"/>
      <c r="CX17" s="18">
        <f t="shared" si="12"/>
        <v>6</v>
      </c>
      <c r="CY17" s="6">
        <v>14</v>
      </c>
      <c r="CZ17" s="19" t="str">
        <f t="shared" si="0"/>
        <v>Přívětivý Josef</v>
      </c>
      <c r="DA17" s="19">
        <f t="shared" si="1"/>
        <v>5</v>
      </c>
      <c r="DB17" s="19">
        <f t="shared" si="13"/>
        <v>1</v>
      </c>
      <c r="DC17" s="19">
        <f t="shared" si="2"/>
        <v>0</v>
      </c>
      <c r="DD17" s="19">
        <f t="shared" si="14"/>
        <v>1</v>
      </c>
      <c r="DE17" s="19">
        <f t="shared" si="15"/>
        <v>4</v>
      </c>
      <c r="DF17" s="19"/>
      <c r="DG17" s="6">
        <v>14</v>
      </c>
      <c r="DH17" s="19" t="str">
        <f t="shared" si="16"/>
        <v>Přívětivý Josef</v>
      </c>
      <c r="DI17" s="19">
        <f t="shared" si="17"/>
        <v>4</v>
      </c>
      <c r="DJ17" s="19">
        <f t="shared" si="18"/>
        <v>0</v>
      </c>
      <c r="DK17" s="19">
        <f t="shared" si="19"/>
        <v>0</v>
      </c>
      <c r="DL17" s="19">
        <f t="shared" si="20"/>
        <v>0</v>
      </c>
      <c r="DM17" s="19">
        <f t="shared" si="21"/>
        <v>2</v>
      </c>
      <c r="DO17" s="6">
        <v>14</v>
      </c>
      <c r="DP17" s="19" t="str">
        <f t="shared" si="3"/>
        <v>Přívětivý Josef</v>
      </c>
      <c r="DQ17" s="19">
        <f t="shared" si="4"/>
        <v>9</v>
      </c>
      <c r="DR17" s="19">
        <f t="shared" si="5"/>
        <v>1</v>
      </c>
      <c r="DS17" s="19">
        <f t="shared" si="6"/>
        <v>0</v>
      </c>
      <c r="DT17" s="19">
        <f t="shared" si="7"/>
        <v>1</v>
      </c>
      <c r="DU17" s="19">
        <f t="shared" si="8"/>
        <v>6</v>
      </c>
    </row>
    <row r="18" spans="1:125" s="6" customFormat="1" ht="11.25" x14ac:dyDescent="0.2">
      <c r="A18" s="15">
        <v>15</v>
      </c>
      <c r="B18" s="16" t="s">
        <v>35</v>
      </c>
      <c r="C18" s="15"/>
      <c r="D18" s="15">
        <v>1</v>
      </c>
      <c r="E18" s="15">
        <v>1</v>
      </c>
      <c r="F18" s="15">
        <v>1</v>
      </c>
      <c r="G18" s="15">
        <v>1</v>
      </c>
      <c r="H18" s="15"/>
      <c r="I18" s="15">
        <v>1</v>
      </c>
      <c r="J18" s="17" t="s">
        <v>15</v>
      </c>
      <c r="K18" s="15">
        <v>1</v>
      </c>
      <c r="L18" s="15">
        <v>1</v>
      </c>
      <c r="M18" s="15">
        <v>1</v>
      </c>
      <c r="N18" s="15">
        <v>1</v>
      </c>
      <c r="O18" s="15">
        <v>1</v>
      </c>
      <c r="P18" s="15">
        <v>1</v>
      </c>
      <c r="Q18" s="15">
        <v>1</v>
      </c>
      <c r="R18" s="15">
        <v>1</v>
      </c>
      <c r="S18" s="15"/>
      <c r="T18" s="15"/>
      <c r="U18" s="17" t="s">
        <v>15</v>
      </c>
      <c r="V18" s="17">
        <v>1</v>
      </c>
      <c r="W18" s="17">
        <v>1</v>
      </c>
      <c r="X18" s="17" t="s">
        <v>15</v>
      </c>
      <c r="Y18" s="17"/>
      <c r="Z18" s="17"/>
      <c r="AA18" s="18">
        <f t="shared" si="9"/>
        <v>15</v>
      </c>
      <c r="AB18" s="17"/>
      <c r="AC18" s="17">
        <v>1</v>
      </c>
      <c r="AD18" s="17">
        <v>1</v>
      </c>
      <c r="AE18" s="17"/>
      <c r="AF18" s="17"/>
      <c r="AG18" s="17"/>
      <c r="AH18" s="17">
        <v>1</v>
      </c>
      <c r="AI18" s="17" t="s">
        <v>15</v>
      </c>
      <c r="AK18" s="17">
        <v>1</v>
      </c>
      <c r="AL18" s="17"/>
      <c r="AM18" s="17"/>
      <c r="AN18" s="20">
        <v>1</v>
      </c>
      <c r="AO18" s="20"/>
      <c r="AP18" s="20"/>
      <c r="AQ18" s="20">
        <v>1</v>
      </c>
      <c r="AR18" s="20"/>
      <c r="AS18" s="20"/>
      <c r="AT18" s="17" t="s">
        <v>15</v>
      </c>
      <c r="AU18" s="17">
        <v>1</v>
      </c>
      <c r="AV18" s="17"/>
      <c r="AW18" s="17" t="s">
        <v>15</v>
      </c>
      <c r="AX18" s="17"/>
      <c r="AY18" s="17"/>
      <c r="AZ18" s="21">
        <f t="shared" si="10"/>
        <v>7</v>
      </c>
      <c r="BA18" s="17"/>
      <c r="BB18" s="17">
        <v>1</v>
      </c>
      <c r="BC18" s="17"/>
      <c r="BD18" s="17">
        <v>1</v>
      </c>
      <c r="BE18" s="17"/>
      <c r="BF18" s="17"/>
      <c r="BG18" s="17">
        <v>3</v>
      </c>
      <c r="BH18" s="17" t="s">
        <v>15</v>
      </c>
      <c r="BI18" s="17"/>
      <c r="BJ18" s="17">
        <v>1</v>
      </c>
      <c r="BK18" s="17"/>
      <c r="BL18" s="17"/>
      <c r="BM18" s="17">
        <v>1</v>
      </c>
      <c r="BN18" s="17"/>
      <c r="BO18" s="17"/>
      <c r="BP18" s="17"/>
      <c r="BQ18" s="17"/>
      <c r="BR18" s="17"/>
      <c r="BS18" s="17" t="s">
        <v>15</v>
      </c>
      <c r="BT18" s="17"/>
      <c r="BU18" s="17">
        <v>2</v>
      </c>
      <c r="BV18" s="17" t="s">
        <v>15</v>
      </c>
      <c r="BW18" s="17"/>
      <c r="BX18" s="17"/>
      <c r="BY18" s="18">
        <f t="shared" si="11"/>
        <v>9</v>
      </c>
      <c r="BZ18" s="15"/>
      <c r="CA18" s="15"/>
      <c r="CB18" s="15">
        <v>2</v>
      </c>
      <c r="CC18" s="15"/>
      <c r="CD18" s="15"/>
      <c r="CE18" s="15"/>
      <c r="CF18" s="15"/>
      <c r="CG18" s="17" t="s">
        <v>15</v>
      </c>
      <c r="CH18" s="15"/>
      <c r="CI18" s="15">
        <v>2</v>
      </c>
      <c r="CJ18" s="15"/>
      <c r="CK18" s="15"/>
      <c r="CL18" s="15"/>
      <c r="CM18" s="15"/>
      <c r="CN18" s="15"/>
      <c r="CO18" s="15"/>
      <c r="CP18" s="15"/>
      <c r="CQ18" s="15"/>
      <c r="CR18" s="17" t="s">
        <v>15</v>
      </c>
      <c r="CS18" s="17">
        <v>4</v>
      </c>
      <c r="CT18" s="17"/>
      <c r="CU18" s="17" t="s">
        <v>15</v>
      </c>
      <c r="CV18" s="17"/>
      <c r="CW18" s="17"/>
      <c r="CX18" s="18">
        <f t="shared" si="12"/>
        <v>8</v>
      </c>
      <c r="CY18" s="6">
        <v>15</v>
      </c>
      <c r="CZ18" s="19" t="str">
        <f t="shared" si="0"/>
        <v>Švarc Petr</v>
      </c>
      <c r="DA18" s="19">
        <f t="shared" si="1"/>
        <v>13</v>
      </c>
      <c r="DB18" s="19">
        <f t="shared" si="13"/>
        <v>6</v>
      </c>
      <c r="DC18" s="19">
        <f t="shared" si="2"/>
        <v>7</v>
      </c>
      <c r="DD18" s="19">
        <f t="shared" si="14"/>
        <v>13</v>
      </c>
      <c r="DE18" s="19">
        <f t="shared" si="15"/>
        <v>4</v>
      </c>
      <c r="DF18" s="19"/>
      <c r="DG18" s="6">
        <v>15</v>
      </c>
      <c r="DH18" s="19" t="str">
        <f t="shared" si="16"/>
        <v>Švarc Petr</v>
      </c>
      <c r="DI18" s="19">
        <f t="shared" si="17"/>
        <v>2</v>
      </c>
      <c r="DJ18" s="19">
        <f t="shared" si="18"/>
        <v>1</v>
      </c>
      <c r="DK18" s="19">
        <f t="shared" si="19"/>
        <v>2</v>
      </c>
      <c r="DL18" s="19">
        <f t="shared" si="20"/>
        <v>3</v>
      </c>
      <c r="DM18" s="19">
        <f t="shared" si="21"/>
        <v>4</v>
      </c>
      <c r="DO18" s="6">
        <v>15</v>
      </c>
      <c r="DP18" s="19" t="str">
        <f t="shared" si="3"/>
        <v>Švarc Petr</v>
      </c>
      <c r="DQ18" s="19">
        <f t="shared" si="4"/>
        <v>15</v>
      </c>
      <c r="DR18" s="19">
        <f t="shared" si="5"/>
        <v>7</v>
      </c>
      <c r="DS18" s="19">
        <f t="shared" si="6"/>
        <v>9</v>
      </c>
      <c r="DT18" s="19">
        <f t="shared" si="7"/>
        <v>16</v>
      </c>
      <c r="DU18" s="19">
        <f t="shared" si="8"/>
        <v>8</v>
      </c>
    </row>
    <row r="19" spans="1:125" s="6" customFormat="1" ht="11.25" x14ac:dyDescent="0.2">
      <c r="A19" s="15">
        <v>16</v>
      </c>
      <c r="B19" s="16" t="s">
        <v>36</v>
      </c>
      <c r="C19" s="15"/>
      <c r="D19" s="15"/>
      <c r="E19" s="15"/>
      <c r="F19" s="15"/>
      <c r="G19" s="15"/>
      <c r="H19" s="15"/>
      <c r="I19" s="15"/>
      <c r="J19" s="17" t="s">
        <v>15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7" t="s">
        <v>15</v>
      </c>
      <c r="V19" s="17">
        <v>1</v>
      </c>
      <c r="W19" s="17"/>
      <c r="X19" s="17" t="s">
        <v>15</v>
      </c>
      <c r="Y19" s="17"/>
      <c r="Z19" s="17"/>
      <c r="AA19" s="18">
        <f t="shared" si="9"/>
        <v>1</v>
      </c>
      <c r="AB19" s="17"/>
      <c r="AC19" s="17"/>
      <c r="AD19" s="17"/>
      <c r="AE19" s="17"/>
      <c r="AF19" s="17"/>
      <c r="AG19" s="17"/>
      <c r="AH19" s="17"/>
      <c r="AI19" s="17" t="s">
        <v>15</v>
      </c>
      <c r="AK19" s="17"/>
      <c r="AL19" s="17"/>
      <c r="AM19" s="17"/>
      <c r="AN19" s="20"/>
      <c r="AO19" s="20"/>
      <c r="AP19" s="20"/>
      <c r="AQ19" s="20"/>
      <c r="AR19" s="20"/>
      <c r="AS19" s="20"/>
      <c r="AT19" s="17" t="s">
        <v>15</v>
      </c>
      <c r="AU19" s="17"/>
      <c r="AV19" s="17"/>
      <c r="AW19" s="17" t="s">
        <v>15</v>
      </c>
      <c r="AX19" s="17"/>
      <c r="AY19" s="17"/>
      <c r="AZ19" s="21">
        <f t="shared" si="10"/>
        <v>0</v>
      </c>
      <c r="BA19" s="17"/>
      <c r="BB19" s="17"/>
      <c r="BC19" s="17"/>
      <c r="BD19" s="17"/>
      <c r="BE19" s="17"/>
      <c r="BF19" s="17"/>
      <c r="BG19" s="17"/>
      <c r="BH19" s="17" t="s">
        <v>15</v>
      </c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 t="s">
        <v>15</v>
      </c>
      <c r="BT19" s="17">
        <v>1</v>
      </c>
      <c r="BU19" s="17"/>
      <c r="BV19" s="17" t="s">
        <v>15</v>
      </c>
      <c r="BW19" s="17"/>
      <c r="BX19" s="17"/>
      <c r="BY19" s="18">
        <f t="shared" si="11"/>
        <v>1</v>
      </c>
      <c r="BZ19" s="15"/>
      <c r="CA19" s="15"/>
      <c r="CB19" s="15"/>
      <c r="CC19" s="15"/>
      <c r="CD19" s="15"/>
      <c r="CE19" s="15"/>
      <c r="CF19" s="15"/>
      <c r="CG19" s="17" t="s">
        <v>15</v>
      </c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7" t="s">
        <v>15</v>
      </c>
      <c r="CS19" s="17"/>
      <c r="CT19" s="17"/>
      <c r="CU19" s="17" t="s">
        <v>15</v>
      </c>
      <c r="CV19" s="17"/>
      <c r="CW19" s="17"/>
      <c r="CX19" s="18">
        <f t="shared" si="12"/>
        <v>0</v>
      </c>
      <c r="CY19" s="6">
        <v>16</v>
      </c>
      <c r="CZ19" s="19" t="str">
        <f t="shared" si="0"/>
        <v>Švarc Vojtěch</v>
      </c>
      <c r="DA19" s="19">
        <f t="shared" si="1"/>
        <v>0</v>
      </c>
      <c r="DB19" s="19">
        <f t="shared" si="13"/>
        <v>0</v>
      </c>
      <c r="DC19" s="19">
        <f t="shared" si="2"/>
        <v>0</v>
      </c>
      <c r="DD19" s="19">
        <f t="shared" si="14"/>
        <v>0</v>
      </c>
      <c r="DE19" s="19">
        <f t="shared" si="15"/>
        <v>0</v>
      </c>
      <c r="DF19" s="19"/>
      <c r="DG19" s="6">
        <v>16</v>
      </c>
      <c r="DH19" s="19" t="str">
        <f t="shared" si="16"/>
        <v>Švarc Vojtěch</v>
      </c>
      <c r="DI19" s="19">
        <f t="shared" si="17"/>
        <v>1</v>
      </c>
      <c r="DJ19" s="19">
        <f t="shared" si="18"/>
        <v>0</v>
      </c>
      <c r="DK19" s="19">
        <f t="shared" si="19"/>
        <v>1</v>
      </c>
      <c r="DL19" s="19">
        <f t="shared" si="20"/>
        <v>1</v>
      </c>
      <c r="DM19" s="19">
        <f t="shared" si="21"/>
        <v>0</v>
      </c>
      <c r="DO19" s="6">
        <v>16</v>
      </c>
      <c r="DP19" s="19" t="str">
        <f t="shared" si="3"/>
        <v>Švarc Vojtěch</v>
      </c>
      <c r="DQ19" s="19">
        <f t="shared" si="4"/>
        <v>1</v>
      </c>
      <c r="DR19" s="19">
        <f t="shared" si="5"/>
        <v>0</v>
      </c>
      <c r="DS19" s="19">
        <f t="shared" si="6"/>
        <v>1</v>
      </c>
      <c r="DT19" s="19">
        <f t="shared" si="7"/>
        <v>1</v>
      </c>
      <c r="DU19" s="19">
        <f t="shared" si="8"/>
        <v>0</v>
      </c>
    </row>
    <row r="20" spans="1:125" s="6" customFormat="1" ht="11.25" x14ac:dyDescent="0.2">
      <c r="A20" s="15">
        <v>17</v>
      </c>
      <c r="B20" s="16" t="s">
        <v>37</v>
      </c>
      <c r="C20" s="15">
        <v>1</v>
      </c>
      <c r="D20" s="15">
        <v>1</v>
      </c>
      <c r="E20" s="15">
        <v>1</v>
      </c>
      <c r="F20" s="15">
        <v>1</v>
      </c>
      <c r="G20" s="15">
        <v>1</v>
      </c>
      <c r="H20" s="15"/>
      <c r="I20" s="15">
        <v>1</v>
      </c>
      <c r="J20" s="17" t="s">
        <v>15</v>
      </c>
      <c r="K20" s="15">
        <v>1</v>
      </c>
      <c r="L20" s="15">
        <v>1</v>
      </c>
      <c r="M20" s="15">
        <v>1</v>
      </c>
      <c r="N20" s="15">
        <v>1</v>
      </c>
      <c r="O20" s="15">
        <v>1</v>
      </c>
      <c r="P20" s="15">
        <v>1</v>
      </c>
      <c r="Q20" s="15">
        <v>1</v>
      </c>
      <c r="R20" s="15">
        <v>1</v>
      </c>
      <c r="S20" s="15"/>
      <c r="T20" s="15"/>
      <c r="U20" s="17" t="s">
        <v>15</v>
      </c>
      <c r="V20" s="17">
        <v>1</v>
      </c>
      <c r="W20" s="17">
        <v>1</v>
      </c>
      <c r="X20" s="17" t="s">
        <v>15</v>
      </c>
      <c r="Y20" s="17">
        <v>1</v>
      </c>
      <c r="Z20" s="17">
        <v>1</v>
      </c>
      <c r="AA20" s="18">
        <f t="shared" si="9"/>
        <v>18</v>
      </c>
      <c r="AB20" s="17"/>
      <c r="AC20" s="17"/>
      <c r="AD20" s="17">
        <v>1</v>
      </c>
      <c r="AE20" s="17">
        <v>1</v>
      </c>
      <c r="AF20" s="17">
        <v>3</v>
      </c>
      <c r="AG20" s="17"/>
      <c r="AH20" s="17">
        <v>1</v>
      </c>
      <c r="AI20" s="17" t="s">
        <v>15</v>
      </c>
      <c r="AK20" s="17"/>
      <c r="AL20" s="17"/>
      <c r="AM20" s="17"/>
      <c r="AN20" s="20"/>
      <c r="AO20" s="20">
        <v>2</v>
      </c>
      <c r="AP20" s="20">
        <v>1</v>
      </c>
      <c r="AQ20" s="20">
        <v>1</v>
      </c>
      <c r="AR20" s="20"/>
      <c r="AS20" s="20"/>
      <c r="AT20" s="17" t="s">
        <v>15</v>
      </c>
      <c r="AU20" s="17"/>
      <c r="AV20" s="17"/>
      <c r="AW20" s="17" t="s">
        <v>15</v>
      </c>
      <c r="AX20" s="17"/>
      <c r="AY20" s="17">
        <v>3</v>
      </c>
      <c r="AZ20" s="21">
        <f t="shared" si="10"/>
        <v>13</v>
      </c>
      <c r="BA20" s="17">
        <v>1</v>
      </c>
      <c r="BB20" s="17">
        <v>2</v>
      </c>
      <c r="BC20" s="17">
        <v>1</v>
      </c>
      <c r="BD20" s="17">
        <v>1</v>
      </c>
      <c r="BE20" s="17">
        <v>1</v>
      </c>
      <c r="BF20" s="17"/>
      <c r="BG20" s="17"/>
      <c r="BH20" s="17" t="s">
        <v>15</v>
      </c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 t="s">
        <v>15</v>
      </c>
      <c r="BT20" s="17"/>
      <c r="BU20" s="17"/>
      <c r="BV20" s="17" t="s">
        <v>15</v>
      </c>
      <c r="BW20" s="17">
        <v>1</v>
      </c>
      <c r="BX20" s="17"/>
      <c r="BY20" s="18">
        <f t="shared" si="11"/>
        <v>7</v>
      </c>
      <c r="BZ20" s="15"/>
      <c r="CA20" s="15">
        <v>2</v>
      </c>
      <c r="CB20" s="15"/>
      <c r="CC20" s="15"/>
      <c r="CD20" s="15"/>
      <c r="CE20" s="15"/>
      <c r="CF20" s="15"/>
      <c r="CG20" s="17" t="s">
        <v>15</v>
      </c>
      <c r="CH20" s="15"/>
      <c r="CI20" s="15"/>
      <c r="CJ20" s="15"/>
      <c r="CK20" s="15"/>
      <c r="CL20" s="15"/>
      <c r="CM20" s="15"/>
      <c r="CN20" s="15"/>
      <c r="CO20" s="15">
        <v>2</v>
      </c>
      <c r="CP20" s="15"/>
      <c r="CQ20" s="15"/>
      <c r="CR20" s="17" t="s">
        <v>15</v>
      </c>
      <c r="CS20" s="17"/>
      <c r="CT20" s="17"/>
      <c r="CU20" s="17" t="s">
        <v>15</v>
      </c>
      <c r="CV20" s="17">
        <v>2</v>
      </c>
      <c r="CW20" s="17"/>
      <c r="CX20" s="18">
        <f t="shared" si="12"/>
        <v>6</v>
      </c>
      <c r="CY20" s="6">
        <v>17</v>
      </c>
      <c r="CZ20" s="19" t="str">
        <f t="shared" si="0"/>
        <v>Vávrů Radim</v>
      </c>
      <c r="DA20" s="19">
        <f t="shared" si="1"/>
        <v>14</v>
      </c>
      <c r="DB20" s="19">
        <f t="shared" si="13"/>
        <v>10</v>
      </c>
      <c r="DC20" s="19">
        <f t="shared" si="2"/>
        <v>6</v>
      </c>
      <c r="DD20" s="19">
        <f t="shared" si="14"/>
        <v>16</v>
      </c>
      <c r="DE20" s="19">
        <f t="shared" si="15"/>
        <v>4</v>
      </c>
      <c r="DF20" s="19"/>
      <c r="DG20" s="6">
        <v>17</v>
      </c>
      <c r="DH20" s="19" t="str">
        <f t="shared" si="16"/>
        <v>Vávrů Radim</v>
      </c>
      <c r="DI20" s="19">
        <f t="shared" si="17"/>
        <v>4</v>
      </c>
      <c r="DJ20" s="19">
        <f t="shared" si="18"/>
        <v>3</v>
      </c>
      <c r="DK20" s="19">
        <f t="shared" si="19"/>
        <v>1</v>
      </c>
      <c r="DL20" s="19">
        <f t="shared" si="20"/>
        <v>4</v>
      </c>
      <c r="DM20" s="19">
        <f t="shared" si="21"/>
        <v>2</v>
      </c>
      <c r="DO20" s="6">
        <v>17</v>
      </c>
      <c r="DP20" s="19" t="str">
        <f t="shared" si="3"/>
        <v>Vávrů Radim</v>
      </c>
      <c r="DQ20" s="19">
        <f t="shared" si="4"/>
        <v>18</v>
      </c>
      <c r="DR20" s="19">
        <f t="shared" si="5"/>
        <v>13</v>
      </c>
      <c r="DS20" s="19">
        <f t="shared" si="6"/>
        <v>7</v>
      </c>
      <c r="DT20" s="19">
        <f t="shared" si="7"/>
        <v>20</v>
      </c>
      <c r="DU20" s="19">
        <f t="shared" si="8"/>
        <v>6</v>
      </c>
    </row>
    <row r="21" spans="1:125" s="6" customFormat="1" ht="11.25" x14ac:dyDescent="0.2">
      <c r="A21" s="15">
        <v>18</v>
      </c>
      <c r="B21" s="16" t="s">
        <v>38</v>
      </c>
      <c r="C21" s="15">
        <v>1</v>
      </c>
      <c r="D21" s="15">
        <v>1</v>
      </c>
      <c r="E21" s="15">
        <v>1</v>
      </c>
      <c r="F21" s="15">
        <v>1</v>
      </c>
      <c r="G21" s="15">
        <v>1</v>
      </c>
      <c r="H21" s="15"/>
      <c r="I21" s="15">
        <v>1</v>
      </c>
      <c r="J21" s="17" t="s">
        <v>15</v>
      </c>
      <c r="K21" s="15">
        <v>1</v>
      </c>
      <c r="L21" s="15">
        <v>1</v>
      </c>
      <c r="M21" s="15">
        <v>1</v>
      </c>
      <c r="N21" s="15">
        <v>1</v>
      </c>
      <c r="O21" s="15">
        <v>1</v>
      </c>
      <c r="P21" s="15">
        <v>1</v>
      </c>
      <c r="Q21" s="15">
        <v>1</v>
      </c>
      <c r="R21" s="15">
        <v>1</v>
      </c>
      <c r="S21" s="15"/>
      <c r="T21" s="15"/>
      <c r="U21" s="17" t="s">
        <v>15</v>
      </c>
      <c r="V21" s="17">
        <v>1</v>
      </c>
      <c r="W21" s="17">
        <v>1</v>
      </c>
      <c r="X21" s="17" t="s">
        <v>15</v>
      </c>
      <c r="Y21" s="17"/>
      <c r="Z21" s="17"/>
      <c r="AA21" s="18">
        <f t="shared" si="9"/>
        <v>16</v>
      </c>
      <c r="AB21" s="17"/>
      <c r="AC21" s="17"/>
      <c r="AD21" s="17"/>
      <c r="AE21" s="17"/>
      <c r="AF21" s="17"/>
      <c r="AG21" s="17"/>
      <c r="AH21" s="17"/>
      <c r="AI21" s="17" t="s">
        <v>15</v>
      </c>
      <c r="AK21" s="17">
        <v>2</v>
      </c>
      <c r="AL21" s="17"/>
      <c r="AM21" s="17"/>
      <c r="AN21" s="20"/>
      <c r="AO21" s="20"/>
      <c r="AP21" s="20"/>
      <c r="AQ21" s="20"/>
      <c r="AR21" s="20"/>
      <c r="AS21" s="20"/>
      <c r="AT21" s="17" t="s">
        <v>15</v>
      </c>
      <c r="AU21" s="17"/>
      <c r="AV21" s="17">
        <v>1</v>
      </c>
      <c r="AW21" s="17" t="s">
        <v>15</v>
      </c>
      <c r="AX21" s="17"/>
      <c r="AY21" s="17"/>
      <c r="AZ21" s="21">
        <f t="shared" si="10"/>
        <v>3</v>
      </c>
      <c r="BA21" s="17"/>
      <c r="BB21" s="17"/>
      <c r="BC21" s="17"/>
      <c r="BD21" s="17"/>
      <c r="BE21" s="17">
        <v>1</v>
      </c>
      <c r="BF21" s="17"/>
      <c r="BG21" s="17"/>
      <c r="BH21" s="17" t="s">
        <v>15</v>
      </c>
      <c r="BI21" s="17">
        <v>1</v>
      </c>
      <c r="BJ21" s="17"/>
      <c r="BK21" s="17"/>
      <c r="BL21" s="17">
        <v>1</v>
      </c>
      <c r="BM21" s="17"/>
      <c r="BN21" s="17"/>
      <c r="BO21" s="17"/>
      <c r="BP21" s="17"/>
      <c r="BQ21" s="17"/>
      <c r="BR21" s="17"/>
      <c r="BS21" s="17" t="s">
        <v>15</v>
      </c>
      <c r="BT21" s="17"/>
      <c r="BU21" s="17"/>
      <c r="BV21" s="17" t="s">
        <v>15</v>
      </c>
      <c r="BW21" s="17"/>
      <c r="BX21" s="17"/>
      <c r="BY21" s="18">
        <f t="shared" si="11"/>
        <v>3</v>
      </c>
      <c r="CB21" s="15">
        <v>2</v>
      </c>
      <c r="CC21" s="15"/>
      <c r="CD21" s="15"/>
      <c r="CE21" s="15"/>
      <c r="CF21" s="15"/>
      <c r="CG21" s="17" t="s">
        <v>15</v>
      </c>
      <c r="CH21" s="15"/>
      <c r="CI21" s="15"/>
      <c r="CJ21" s="15"/>
      <c r="CK21" s="15"/>
      <c r="CL21" s="15"/>
      <c r="CM21" s="15"/>
      <c r="CN21" s="15"/>
      <c r="CO21" s="15">
        <v>2</v>
      </c>
      <c r="CP21" s="15"/>
      <c r="CQ21" s="15"/>
      <c r="CR21" s="17" t="s">
        <v>15</v>
      </c>
      <c r="CS21" s="17"/>
      <c r="CT21" s="17"/>
      <c r="CU21" s="17" t="s">
        <v>15</v>
      </c>
      <c r="CV21" s="17"/>
      <c r="CW21" s="17"/>
      <c r="CX21" s="18">
        <f t="shared" si="12"/>
        <v>4</v>
      </c>
      <c r="CY21" s="6">
        <v>18</v>
      </c>
      <c r="CZ21" s="19" t="str">
        <f t="shared" si="0"/>
        <v>Zejda Vojtěch</v>
      </c>
      <c r="DA21" s="19">
        <f t="shared" si="1"/>
        <v>14</v>
      </c>
      <c r="DB21" s="19">
        <f t="shared" si="13"/>
        <v>2</v>
      </c>
      <c r="DC21" s="19">
        <f t="shared" si="2"/>
        <v>3</v>
      </c>
      <c r="DD21" s="19">
        <f t="shared" si="14"/>
        <v>5</v>
      </c>
      <c r="DE21" s="19">
        <f t="shared" si="15"/>
        <v>4</v>
      </c>
      <c r="DF21" s="19"/>
      <c r="DG21" s="6">
        <v>18</v>
      </c>
      <c r="DH21" s="19" t="str">
        <f t="shared" si="16"/>
        <v>Zejda Vojtěch</v>
      </c>
      <c r="DI21" s="19">
        <f t="shared" si="17"/>
        <v>2</v>
      </c>
      <c r="DJ21" s="19">
        <f t="shared" si="18"/>
        <v>1</v>
      </c>
      <c r="DK21" s="19">
        <f t="shared" si="19"/>
        <v>0</v>
      </c>
      <c r="DL21" s="19">
        <f t="shared" si="20"/>
        <v>1</v>
      </c>
      <c r="DM21" s="19">
        <f t="shared" si="21"/>
        <v>0</v>
      </c>
      <c r="DO21" s="6">
        <v>18</v>
      </c>
      <c r="DP21" s="19" t="str">
        <f t="shared" si="3"/>
        <v>Zejda Vojtěch</v>
      </c>
      <c r="DQ21" s="19">
        <f t="shared" si="4"/>
        <v>16</v>
      </c>
      <c r="DR21" s="19">
        <f t="shared" si="5"/>
        <v>3</v>
      </c>
      <c r="DS21" s="19">
        <f t="shared" si="6"/>
        <v>3</v>
      </c>
      <c r="DT21" s="19">
        <f t="shared" si="7"/>
        <v>6</v>
      </c>
      <c r="DU21" s="19">
        <f t="shared" si="8"/>
        <v>4</v>
      </c>
    </row>
    <row r="22" spans="1:125" s="6" customFormat="1" ht="11.25" x14ac:dyDescent="0.2">
      <c r="A22" s="15">
        <v>19</v>
      </c>
      <c r="B22" s="24"/>
      <c r="C22" s="15"/>
      <c r="D22" s="19"/>
      <c r="E22" s="15"/>
      <c r="F22" s="15"/>
      <c r="G22" s="15"/>
      <c r="H22" s="15"/>
      <c r="I22" s="15"/>
      <c r="J22" s="17" t="s">
        <v>15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7" t="s">
        <v>15</v>
      </c>
      <c r="V22" s="17"/>
      <c r="W22" s="17"/>
      <c r="X22" s="17" t="s">
        <v>15</v>
      </c>
      <c r="Y22" s="17"/>
      <c r="Z22" s="17"/>
      <c r="AA22" s="18">
        <f t="shared" si="9"/>
        <v>0</v>
      </c>
      <c r="AB22" s="17"/>
      <c r="AC22" s="19"/>
      <c r="AD22" s="19"/>
      <c r="AE22" s="19"/>
      <c r="AF22" s="19"/>
      <c r="AG22" s="19"/>
      <c r="AH22" s="17"/>
      <c r="AI22" s="17" t="s">
        <v>15</v>
      </c>
      <c r="AJ22" s="17"/>
      <c r="AK22" s="17"/>
      <c r="AL22" s="17"/>
      <c r="AM22" s="17"/>
      <c r="AN22" s="20"/>
      <c r="AO22" s="20"/>
      <c r="AP22" s="20"/>
      <c r="AQ22" s="20"/>
      <c r="AR22" s="20"/>
      <c r="AS22" s="20"/>
      <c r="AT22" s="17" t="s">
        <v>15</v>
      </c>
      <c r="AU22" s="17"/>
      <c r="AV22" s="17"/>
      <c r="AW22" s="17" t="s">
        <v>15</v>
      </c>
      <c r="AX22" s="17"/>
      <c r="AY22" s="17"/>
      <c r="AZ22" s="21">
        <f t="shared" si="10"/>
        <v>0</v>
      </c>
      <c r="BA22" s="17"/>
      <c r="BB22" s="17"/>
      <c r="BC22" s="17"/>
      <c r="BD22" s="17"/>
      <c r="BE22" s="17"/>
      <c r="BF22" s="17"/>
      <c r="BG22" s="17"/>
      <c r="BH22" s="17" t="s">
        <v>15</v>
      </c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 t="s">
        <v>15</v>
      </c>
      <c r="BT22" s="17"/>
      <c r="BU22" s="17"/>
      <c r="BV22" s="17" t="s">
        <v>15</v>
      </c>
      <c r="BW22" s="17"/>
      <c r="BX22" s="17"/>
      <c r="BY22" s="18">
        <f t="shared" si="11"/>
        <v>0</v>
      </c>
      <c r="BZ22" s="15"/>
      <c r="CA22" s="15"/>
      <c r="CB22" s="15"/>
      <c r="CC22" s="15"/>
      <c r="CD22" s="15"/>
      <c r="CE22" s="15"/>
      <c r="CF22" s="15"/>
      <c r="CG22" s="17" t="s">
        <v>15</v>
      </c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7" t="s">
        <v>15</v>
      </c>
      <c r="CS22" s="17"/>
      <c r="CT22" s="17"/>
      <c r="CU22" s="17" t="s">
        <v>15</v>
      </c>
      <c r="CV22" s="17"/>
      <c r="CW22" s="17"/>
      <c r="CX22" s="18">
        <f t="shared" si="12"/>
        <v>0</v>
      </c>
      <c r="CY22" s="6">
        <v>19</v>
      </c>
      <c r="CZ22" s="19">
        <f t="shared" si="0"/>
        <v>0</v>
      </c>
      <c r="DA22" s="19">
        <f t="shared" si="1"/>
        <v>0</v>
      </c>
      <c r="DB22" s="19">
        <f t="shared" si="13"/>
        <v>0</v>
      </c>
      <c r="DC22" s="19">
        <f t="shared" si="2"/>
        <v>0</v>
      </c>
      <c r="DD22" s="19">
        <f t="shared" si="14"/>
        <v>0</v>
      </c>
      <c r="DE22" s="19">
        <f t="shared" si="15"/>
        <v>0</v>
      </c>
      <c r="DF22" s="19"/>
      <c r="DG22" s="6">
        <v>19</v>
      </c>
      <c r="DH22" s="19">
        <f t="shared" si="16"/>
        <v>0</v>
      </c>
      <c r="DI22" s="19">
        <f t="shared" si="17"/>
        <v>0</v>
      </c>
      <c r="DJ22" s="19">
        <f t="shared" si="18"/>
        <v>0</v>
      </c>
      <c r="DK22" s="19">
        <f t="shared" si="19"/>
        <v>0</v>
      </c>
      <c r="DL22" s="19">
        <f t="shared" si="20"/>
        <v>0</v>
      </c>
      <c r="DM22" s="19">
        <f t="shared" si="21"/>
        <v>0</v>
      </c>
      <c r="DO22" s="6">
        <v>19</v>
      </c>
      <c r="DP22" s="19">
        <f t="shared" si="3"/>
        <v>0</v>
      </c>
      <c r="DQ22" s="19">
        <f t="shared" si="4"/>
        <v>0</v>
      </c>
      <c r="DR22" s="19">
        <f t="shared" si="5"/>
        <v>0</v>
      </c>
      <c r="DS22" s="19">
        <f t="shared" si="6"/>
        <v>0</v>
      </c>
      <c r="DT22" s="19">
        <f t="shared" si="7"/>
        <v>0</v>
      </c>
      <c r="DU22" s="19">
        <f t="shared" si="8"/>
        <v>0</v>
      </c>
    </row>
    <row r="23" spans="1:125" s="6" customFormat="1" ht="11.25" x14ac:dyDescent="0.2">
      <c r="A23" s="15">
        <v>20</v>
      </c>
      <c r="B23" s="24"/>
      <c r="C23" s="15"/>
      <c r="D23" s="19"/>
      <c r="E23" s="15"/>
      <c r="F23" s="15"/>
      <c r="G23" s="15"/>
      <c r="H23" s="15"/>
      <c r="I23" s="15"/>
      <c r="J23" s="17" t="s">
        <v>15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7" t="s">
        <v>15</v>
      </c>
      <c r="V23" s="17"/>
      <c r="W23" s="17"/>
      <c r="X23" s="17" t="s">
        <v>15</v>
      </c>
      <c r="Y23" s="17"/>
      <c r="Z23" s="17"/>
      <c r="AA23" s="18">
        <f t="shared" si="9"/>
        <v>0</v>
      </c>
      <c r="AB23" s="15"/>
      <c r="AH23" s="15"/>
      <c r="AI23" s="17" t="s">
        <v>15</v>
      </c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7" t="s">
        <v>15</v>
      </c>
      <c r="AU23" s="17"/>
      <c r="AV23" s="17"/>
      <c r="AW23" s="17" t="s">
        <v>15</v>
      </c>
      <c r="AX23" s="17"/>
      <c r="AY23" s="17"/>
      <c r="AZ23" s="21">
        <f t="shared" si="10"/>
        <v>0</v>
      </c>
      <c r="BA23" s="25"/>
      <c r="BB23" s="25"/>
      <c r="BC23" s="25"/>
      <c r="BD23" s="25"/>
      <c r="BE23" s="25"/>
      <c r="BF23" s="25"/>
      <c r="BG23" s="25"/>
      <c r="BH23" s="17" t="s">
        <v>15</v>
      </c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17" t="s">
        <v>15</v>
      </c>
      <c r="BT23" s="25"/>
      <c r="BU23" s="25"/>
      <c r="BV23" s="17" t="s">
        <v>15</v>
      </c>
      <c r="BW23" s="25"/>
      <c r="BX23" s="25"/>
      <c r="BY23" s="18">
        <f t="shared" si="11"/>
        <v>0</v>
      </c>
      <c r="BZ23" s="25"/>
      <c r="CA23" s="25"/>
      <c r="CB23" s="25"/>
      <c r="CC23" s="25"/>
      <c r="CD23" s="25"/>
      <c r="CE23" s="25"/>
      <c r="CF23" s="25"/>
      <c r="CG23" s="17" t="s">
        <v>15</v>
      </c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17" t="s">
        <v>15</v>
      </c>
      <c r="CS23" s="17"/>
      <c r="CT23" s="17"/>
      <c r="CU23" s="17" t="s">
        <v>15</v>
      </c>
      <c r="CV23" s="17"/>
      <c r="CW23" s="17"/>
      <c r="CX23" s="18">
        <f t="shared" si="12"/>
        <v>0</v>
      </c>
      <c r="CY23" s="6">
        <v>20</v>
      </c>
      <c r="CZ23" s="19">
        <f t="shared" si="0"/>
        <v>0</v>
      </c>
      <c r="DA23" s="19">
        <f t="shared" si="1"/>
        <v>0</v>
      </c>
      <c r="DB23" s="19">
        <f t="shared" si="13"/>
        <v>0</v>
      </c>
      <c r="DC23" s="19">
        <f t="shared" si="2"/>
        <v>0</v>
      </c>
      <c r="DD23" s="19">
        <f t="shared" si="14"/>
        <v>0</v>
      </c>
      <c r="DE23" s="19">
        <f t="shared" si="15"/>
        <v>0</v>
      </c>
      <c r="DF23" s="19"/>
      <c r="DG23" s="6">
        <v>20</v>
      </c>
      <c r="DH23" s="19">
        <f t="shared" si="16"/>
        <v>0</v>
      </c>
      <c r="DI23" s="19">
        <f t="shared" si="17"/>
        <v>0</v>
      </c>
      <c r="DJ23" s="19">
        <f t="shared" si="18"/>
        <v>0</v>
      </c>
      <c r="DK23" s="19">
        <f t="shared" si="19"/>
        <v>0</v>
      </c>
      <c r="DL23" s="19">
        <f t="shared" si="20"/>
        <v>0</v>
      </c>
      <c r="DM23" s="19">
        <f t="shared" si="21"/>
        <v>0</v>
      </c>
      <c r="DO23" s="6">
        <v>20</v>
      </c>
      <c r="DP23" s="19">
        <f t="shared" si="3"/>
        <v>0</v>
      </c>
      <c r="DQ23" s="19">
        <f t="shared" si="4"/>
        <v>0</v>
      </c>
      <c r="DR23" s="19">
        <f t="shared" si="5"/>
        <v>0</v>
      </c>
      <c r="DS23" s="19">
        <f t="shared" si="6"/>
        <v>0</v>
      </c>
      <c r="DT23" s="19">
        <f t="shared" si="7"/>
        <v>0</v>
      </c>
      <c r="DU23" s="19">
        <f t="shared" si="8"/>
        <v>0</v>
      </c>
    </row>
    <row r="24" spans="1:125" s="6" customFormat="1" ht="11.25" x14ac:dyDescent="0.2">
      <c r="A24" s="15">
        <v>21</v>
      </c>
      <c r="B24" s="24"/>
      <c r="C24" s="15"/>
      <c r="D24" s="19"/>
      <c r="E24" s="15"/>
      <c r="F24" s="15"/>
      <c r="G24" s="15"/>
      <c r="H24" s="15"/>
      <c r="I24" s="15"/>
      <c r="J24" s="17" t="s">
        <v>15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7" t="s">
        <v>15</v>
      </c>
      <c r="V24" s="17"/>
      <c r="W24" s="17"/>
      <c r="X24" s="17" t="s">
        <v>15</v>
      </c>
      <c r="Y24" s="17"/>
      <c r="Z24" s="17"/>
      <c r="AA24" s="18">
        <f t="shared" si="9"/>
        <v>0</v>
      </c>
      <c r="AB24" s="17"/>
      <c r="AC24" s="17"/>
      <c r="AD24" s="17"/>
      <c r="AE24" s="17"/>
      <c r="AF24" s="17"/>
      <c r="AG24" s="17"/>
      <c r="AH24" s="17"/>
      <c r="AI24" s="17" t="s">
        <v>15</v>
      </c>
      <c r="AJ24" s="17"/>
      <c r="AK24" s="17"/>
      <c r="AL24" s="17"/>
      <c r="AM24" s="17"/>
      <c r="AN24" s="20"/>
      <c r="AO24" s="20"/>
      <c r="AP24" s="20"/>
      <c r="AQ24" s="20"/>
      <c r="AR24" s="20"/>
      <c r="AS24" s="20"/>
      <c r="AT24" s="17" t="s">
        <v>15</v>
      </c>
      <c r="AU24" s="17"/>
      <c r="AV24" s="17"/>
      <c r="AW24" s="17" t="s">
        <v>15</v>
      </c>
      <c r="AX24" s="17"/>
      <c r="AY24" s="17"/>
      <c r="AZ24" s="21">
        <f t="shared" si="10"/>
        <v>0</v>
      </c>
      <c r="BA24" s="17"/>
      <c r="BB24" s="17"/>
      <c r="BC24" s="17"/>
      <c r="BD24" s="17"/>
      <c r="BE24" s="17"/>
      <c r="BF24" s="17"/>
      <c r="BG24" s="17"/>
      <c r="BH24" s="17" t="s">
        <v>15</v>
      </c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 t="s">
        <v>15</v>
      </c>
      <c r="BT24" s="17"/>
      <c r="BU24" s="17"/>
      <c r="BV24" s="17" t="s">
        <v>15</v>
      </c>
      <c r="BW24" s="17"/>
      <c r="BX24" s="17"/>
      <c r="BY24" s="18">
        <f t="shared" si="11"/>
        <v>0</v>
      </c>
      <c r="BZ24" s="15"/>
      <c r="CA24" s="15"/>
      <c r="CB24" s="23"/>
      <c r="CC24" s="15"/>
      <c r="CD24" s="15"/>
      <c r="CE24" s="15"/>
      <c r="CF24" s="15"/>
      <c r="CG24" s="17" t="s">
        <v>15</v>
      </c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7" t="s">
        <v>15</v>
      </c>
      <c r="CS24" s="17"/>
      <c r="CT24" s="17"/>
      <c r="CU24" s="17" t="s">
        <v>15</v>
      </c>
      <c r="CV24" s="17"/>
      <c r="CW24" s="17"/>
      <c r="CX24" s="18">
        <f t="shared" si="12"/>
        <v>0</v>
      </c>
      <c r="CY24" s="6">
        <v>21</v>
      </c>
      <c r="CZ24" s="19">
        <f t="shared" si="0"/>
        <v>0</v>
      </c>
      <c r="DA24" s="19">
        <f t="shared" si="1"/>
        <v>0</v>
      </c>
      <c r="DB24" s="19">
        <f t="shared" si="13"/>
        <v>0</v>
      </c>
      <c r="DC24" s="19">
        <f t="shared" si="2"/>
        <v>0</v>
      </c>
      <c r="DD24" s="19">
        <f t="shared" si="14"/>
        <v>0</v>
      </c>
      <c r="DE24" s="19">
        <f t="shared" si="15"/>
        <v>0</v>
      </c>
      <c r="DF24" s="19"/>
      <c r="DG24" s="6">
        <v>21</v>
      </c>
      <c r="DH24" s="19">
        <f t="shared" si="16"/>
        <v>0</v>
      </c>
      <c r="DI24" s="19">
        <f t="shared" si="17"/>
        <v>0</v>
      </c>
      <c r="DJ24" s="19">
        <f t="shared" si="18"/>
        <v>0</v>
      </c>
      <c r="DK24" s="19">
        <f t="shared" si="19"/>
        <v>0</v>
      </c>
      <c r="DL24" s="19">
        <f t="shared" si="20"/>
        <v>0</v>
      </c>
      <c r="DM24" s="19">
        <f t="shared" si="21"/>
        <v>0</v>
      </c>
      <c r="DO24" s="6">
        <v>21</v>
      </c>
      <c r="DP24" s="19">
        <f t="shared" si="3"/>
        <v>0</v>
      </c>
      <c r="DQ24" s="19">
        <f t="shared" si="4"/>
        <v>0</v>
      </c>
      <c r="DR24" s="19">
        <f t="shared" si="5"/>
        <v>0</v>
      </c>
      <c r="DS24" s="19">
        <f t="shared" si="6"/>
        <v>0</v>
      </c>
      <c r="DT24" s="19">
        <f t="shared" si="7"/>
        <v>0</v>
      </c>
      <c r="DU24" s="19">
        <f t="shared" si="8"/>
        <v>0</v>
      </c>
    </row>
    <row r="25" spans="1:125" s="6" customFormat="1" ht="11.25" x14ac:dyDescent="0.2">
      <c r="A25" s="15">
        <v>22</v>
      </c>
      <c r="B25" s="24"/>
      <c r="C25" s="15"/>
      <c r="D25" s="19"/>
      <c r="E25" s="15"/>
      <c r="F25" s="15"/>
      <c r="G25" s="15"/>
      <c r="H25" s="15"/>
      <c r="I25" s="15"/>
      <c r="J25" s="17" t="s">
        <v>15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7" t="s">
        <v>15</v>
      </c>
      <c r="V25" s="17"/>
      <c r="W25" s="17"/>
      <c r="X25" s="17" t="s">
        <v>15</v>
      </c>
      <c r="Y25" s="17"/>
      <c r="Z25" s="17"/>
      <c r="AA25" s="18">
        <f t="shared" si="9"/>
        <v>0</v>
      </c>
      <c r="AB25" s="17"/>
      <c r="AC25" s="17"/>
      <c r="AD25" s="17"/>
      <c r="AE25" s="17"/>
      <c r="AF25" s="17"/>
      <c r="AG25" s="17"/>
      <c r="AH25" s="17"/>
      <c r="AI25" s="17" t="s">
        <v>15</v>
      </c>
      <c r="AJ25" s="17"/>
      <c r="AK25" s="17"/>
      <c r="AL25" s="17"/>
      <c r="AM25" s="17"/>
      <c r="AN25" s="20"/>
      <c r="AO25" s="20"/>
      <c r="AP25" s="20"/>
      <c r="AQ25" s="20"/>
      <c r="AR25" s="20"/>
      <c r="AS25" s="20"/>
      <c r="AT25" s="17" t="s">
        <v>15</v>
      </c>
      <c r="AU25" s="17"/>
      <c r="AV25" s="17"/>
      <c r="AW25" s="17" t="s">
        <v>15</v>
      </c>
      <c r="AX25" s="17"/>
      <c r="AY25" s="17"/>
      <c r="AZ25" s="21">
        <f t="shared" si="10"/>
        <v>0</v>
      </c>
      <c r="BA25" s="17"/>
      <c r="BB25" s="17"/>
      <c r="BC25" s="17"/>
      <c r="BD25" s="17"/>
      <c r="BE25" s="17"/>
      <c r="BF25" s="17"/>
      <c r="BG25" s="17"/>
      <c r="BH25" s="17" t="s">
        <v>15</v>
      </c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 t="s">
        <v>15</v>
      </c>
      <c r="BT25" s="17"/>
      <c r="BU25" s="17"/>
      <c r="BV25" s="17" t="s">
        <v>15</v>
      </c>
      <c r="BW25" s="17"/>
      <c r="BX25" s="17"/>
      <c r="BY25" s="18">
        <f t="shared" si="11"/>
        <v>0</v>
      </c>
      <c r="BZ25" s="15"/>
      <c r="CA25" s="15"/>
      <c r="CB25" s="15"/>
      <c r="CC25" s="15"/>
      <c r="CD25" s="15"/>
      <c r="CE25" s="15"/>
      <c r="CF25" s="15"/>
      <c r="CG25" s="17" t="s">
        <v>15</v>
      </c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7" t="s">
        <v>15</v>
      </c>
      <c r="CS25" s="17"/>
      <c r="CT25" s="17"/>
      <c r="CU25" s="17" t="s">
        <v>15</v>
      </c>
      <c r="CV25" s="17"/>
      <c r="CW25" s="17"/>
      <c r="CX25" s="18">
        <f t="shared" si="12"/>
        <v>0</v>
      </c>
      <c r="CY25" s="6">
        <v>22</v>
      </c>
      <c r="CZ25" s="19">
        <f t="shared" si="0"/>
        <v>0</v>
      </c>
      <c r="DA25" s="19">
        <f t="shared" si="1"/>
        <v>0</v>
      </c>
      <c r="DB25" s="19">
        <f t="shared" si="13"/>
        <v>0</v>
      </c>
      <c r="DC25" s="19">
        <f t="shared" si="2"/>
        <v>0</v>
      </c>
      <c r="DD25" s="19">
        <f t="shared" si="14"/>
        <v>0</v>
      </c>
      <c r="DE25" s="19">
        <f t="shared" si="15"/>
        <v>0</v>
      </c>
      <c r="DF25" s="19"/>
      <c r="DG25" s="6">
        <v>22</v>
      </c>
      <c r="DH25" s="19">
        <f t="shared" si="16"/>
        <v>0</v>
      </c>
      <c r="DI25" s="19">
        <f t="shared" si="17"/>
        <v>0</v>
      </c>
      <c r="DJ25" s="19">
        <f t="shared" si="18"/>
        <v>0</v>
      </c>
      <c r="DK25" s="19">
        <f t="shared" si="19"/>
        <v>0</v>
      </c>
      <c r="DL25" s="19">
        <f t="shared" si="20"/>
        <v>0</v>
      </c>
      <c r="DM25" s="19">
        <f t="shared" si="21"/>
        <v>0</v>
      </c>
      <c r="DO25" s="6">
        <v>22</v>
      </c>
      <c r="DP25" s="19">
        <f t="shared" si="3"/>
        <v>0</v>
      </c>
      <c r="DQ25" s="19">
        <f t="shared" si="4"/>
        <v>0</v>
      </c>
      <c r="DR25" s="19">
        <f t="shared" si="5"/>
        <v>0</v>
      </c>
      <c r="DS25" s="19">
        <f t="shared" si="6"/>
        <v>0</v>
      </c>
      <c r="DT25" s="19">
        <f t="shared" si="7"/>
        <v>0</v>
      </c>
      <c r="DU25" s="19">
        <f t="shared" si="8"/>
        <v>0</v>
      </c>
    </row>
    <row r="26" spans="1:125" s="6" customFormat="1" ht="11.25" x14ac:dyDescent="0.2">
      <c r="A26" s="15">
        <v>23</v>
      </c>
      <c r="B26" s="24"/>
      <c r="C26" s="15"/>
      <c r="D26" s="19"/>
      <c r="E26" s="15"/>
      <c r="F26" s="15"/>
      <c r="G26" s="15"/>
      <c r="H26" s="15"/>
      <c r="I26" s="15"/>
      <c r="J26" s="17" t="s">
        <v>15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7" t="s">
        <v>15</v>
      </c>
      <c r="V26" s="17"/>
      <c r="W26" s="17"/>
      <c r="X26" s="17" t="s">
        <v>15</v>
      </c>
      <c r="Y26" s="17"/>
      <c r="Z26" s="17"/>
      <c r="AA26" s="18">
        <f t="shared" si="9"/>
        <v>0</v>
      </c>
      <c r="AB26" s="17"/>
      <c r="AC26" s="17"/>
      <c r="AD26" s="17"/>
      <c r="AE26" s="17"/>
      <c r="AF26" s="17"/>
      <c r="AG26" s="17"/>
      <c r="AH26" s="17"/>
      <c r="AI26" s="17" t="s">
        <v>15</v>
      </c>
      <c r="AJ26" s="17"/>
      <c r="AK26" s="17"/>
      <c r="AL26" s="17"/>
      <c r="AM26" s="17"/>
      <c r="AN26" s="20"/>
      <c r="AO26" s="20"/>
      <c r="AP26" s="20"/>
      <c r="AQ26" s="20"/>
      <c r="AR26" s="20"/>
      <c r="AS26" s="20"/>
      <c r="AT26" s="17" t="s">
        <v>15</v>
      </c>
      <c r="AU26" s="17"/>
      <c r="AV26" s="17"/>
      <c r="AW26" s="17" t="s">
        <v>15</v>
      </c>
      <c r="AX26" s="17"/>
      <c r="AY26" s="17"/>
      <c r="AZ26" s="21">
        <f t="shared" si="10"/>
        <v>0</v>
      </c>
      <c r="BA26" s="17"/>
      <c r="BB26" s="17"/>
      <c r="BC26" s="17"/>
      <c r="BD26" s="17"/>
      <c r="BE26" s="17"/>
      <c r="BF26" s="17"/>
      <c r="BG26" s="17"/>
      <c r="BH26" s="17" t="s">
        <v>15</v>
      </c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 t="s">
        <v>15</v>
      </c>
      <c r="BT26" s="17"/>
      <c r="BU26" s="17"/>
      <c r="BV26" s="17" t="s">
        <v>15</v>
      </c>
      <c r="BW26" s="17"/>
      <c r="BX26" s="17"/>
      <c r="BY26" s="18">
        <f t="shared" si="11"/>
        <v>0</v>
      </c>
      <c r="BZ26" s="15"/>
      <c r="CA26" s="15"/>
      <c r="CB26" s="15"/>
      <c r="CC26" s="15"/>
      <c r="CD26" s="15"/>
      <c r="CE26" s="15"/>
      <c r="CF26" s="15"/>
      <c r="CG26" s="17" t="s">
        <v>15</v>
      </c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7" t="s">
        <v>15</v>
      </c>
      <c r="CS26" s="17"/>
      <c r="CT26" s="17"/>
      <c r="CU26" s="17" t="s">
        <v>15</v>
      </c>
      <c r="CV26" s="17"/>
      <c r="CW26" s="17"/>
      <c r="CX26" s="18">
        <f t="shared" si="12"/>
        <v>0</v>
      </c>
      <c r="CY26" s="6">
        <v>23</v>
      </c>
      <c r="CZ26" s="19">
        <f t="shared" si="0"/>
        <v>0</v>
      </c>
      <c r="DA26" s="19">
        <f t="shared" si="1"/>
        <v>0</v>
      </c>
      <c r="DB26" s="19">
        <f t="shared" si="13"/>
        <v>0</v>
      </c>
      <c r="DC26" s="19">
        <f t="shared" si="2"/>
        <v>0</v>
      </c>
      <c r="DD26" s="19">
        <f t="shared" si="14"/>
        <v>0</v>
      </c>
      <c r="DE26" s="19">
        <f t="shared" si="15"/>
        <v>0</v>
      </c>
      <c r="DF26" s="19"/>
      <c r="DG26" s="6">
        <v>23</v>
      </c>
      <c r="DH26" s="19">
        <f t="shared" si="16"/>
        <v>0</v>
      </c>
      <c r="DI26" s="19">
        <f t="shared" si="17"/>
        <v>0</v>
      </c>
      <c r="DJ26" s="19">
        <f t="shared" si="18"/>
        <v>0</v>
      </c>
      <c r="DK26" s="19">
        <f t="shared" si="19"/>
        <v>0</v>
      </c>
      <c r="DL26" s="19">
        <f t="shared" si="20"/>
        <v>0</v>
      </c>
      <c r="DM26" s="19">
        <f t="shared" si="21"/>
        <v>0</v>
      </c>
      <c r="DO26" s="6">
        <v>23</v>
      </c>
      <c r="DP26" s="19">
        <f t="shared" si="3"/>
        <v>0</v>
      </c>
      <c r="DQ26" s="19">
        <f t="shared" si="4"/>
        <v>0</v>
      </c>
      <c r="DR26" s="19">
        <f t="shared" si="5"/>
        <v>0</v>
      </c>
      <c r="DS26" s="19">
        <f t="shared" si="6"/>
        <v>0</v>
      </c>
      <c r="DT26" s="19">
        <f t="shared" si="7"/>
        <v>0</v>
      </c>
      <c r="DU26" s="19">
        <f t="shared" si="8"/>
        <v>0</v>
      </c>
    </row>
    <row r="27" spans="1:125" s="15" customFormat="1" ht="11.25" x14ac:dyDescent="0.2">
      <c r="A27" s="26"/>
      <c r="B27" s="27" t="s">
        <v>13</v>
      </c>
      <c r="C27" s="26">
        <f t="shared" ref="C27:BN27" si="22">SUM(C4:C26)</f>
        <v>14</v>
      </c>
      <c r="D27" s="26">
        <f t="shared" si="22"/>
        <v>14</v>
      </c>
      <c r="E27" s="26">
        <f t="shared" si="22"/>
        <v>14</v>
      </c>
      <c r="F27" s="26">
        <f t="shared" si="22"/>
        <v>14</v>
      </c>
      <c r="G27" s="26">
        <f t="shared" si="22"/>
        <v>14</v>
      </c>
      <c r="H27" s="26">
        <f t="shared" si="22"/>
        <v>0</v>
      </c>
      <c r="I27" s="26">
        <f t="shared" si="22"/>
        <v>14</v>
      </c>
      <c r="J27" s="26">
        <f t="shared" si="22"/>
        <v>0</v>
      </c>
      <c r="K27" s="26">
        <f t="shared" si="22"/>
        <v>14</v>
      </c>
      <c r="L27" s="26">
        <f t="shared" si="22"/>
        <v>14</v>
      </c>
      <c r="M27" s="26">
        <f t="shared" si="22"/>
        <v>14</v>
      </c>
      <c r="N27" s="26">
        <f t="shared" si="22"/>
        <v>16</v>
      </c>
      <c r="O27" s="26">
        <f t="shared" si="22"/>
        <v>15</v>
      </c>
      <c r="P27" s="26">
        <f t="shared" si="22"/>
        <v>14</v>
      </c>
      <c r="Q27" s="26">
        <f t="shared" si="22"/>
        <v>14</v>
      </c>
      <c r="R27" s="26">
        <f t="shared" si="22"/>
        <v>15</v>
      </c>
      <c r="S27" s="26">
        <f t="shared" si="22"/>
        <v>0</v>
      </c>
      <c r="T27" s="26">
        <f t="shared" si="22"/>
        <v>0</v>
      </c>
      <c r="U27" s="26">
        <f t="shared" si="22"/>
        <v>0</v>
      </c>
      <c r="V27" s="26">
        <f t="shared" si="22"/>
        <v>13</v>
      </c>
      <c r="W27" s="26">
        <f t="shared" si="22"/>
        <v>14</v>
      </c>
      <c r="X27" s="26">
        <f t="shared" si="22"/>
        <v>0</v>
      </c>
      <c r="Y27" s="26">
        <f t="shared" si="22"/>
        <v>11</v>
      </c>
      <c r="Z27" s="26">
        <f t="shared" si="22"/>
        <v>11</v>
      </c>
      <c r="AA27" s="26">
        <f t="shared" si="22"/>
        <v>249</v>
      </c>
      <c r="AB27" s="26">
        <f t="shared" si="22"/>
        <v>9</v>
      </c>
      <c r="AC27" s="28">
        <f t="shared" si="22"/>
        <v>6</v>
      </c>
      <c r="AD27" s="28">
        <f t="shared" si="22"/>
        <v>5</v>
      </c>
      <c r="AE27" s="28">
        <f t="shared" si="22"/>
        <v>6</v>
      </c>
      <c r="AF27" s="28">
        <f t="shared" si="22"/>
        <v>5</v>
      </c>
      <c r="AG27" s="28">
        <f t="shared" si="22"/>
        <v>0</v>
      </c>
      <c r="AH27" s="28">
        <f t="shared" si="22"/>
        <v>8</v>
      </c>
      <c r="AI27" s="28">
        <f t="shared" si="22"/>
        <v>0</v>
      </c>
      <c r="AJ27" s="28">
        <f t="shared" si="22"/>
        <v>3</v>
      </c>
      <c r="AK27" s="28">
        <f>SUM(AK4:AK26)</f>
        <v>6</v>
      </c>
      <c r="AL27" s="28">
        <f t="shared" si="22"/>
        <v>2</v>
      </c>
      <c r="AM27" s="28">
        <f t="shared" si="22"/>
        <v>3</v>
      </c>
      <c r="AN27" s="28">
        <f t="shared" si="22"/>
        <v>4</v>
      </c>
      <c r="AO27" s="28">
        <f t="shared" si="22"/>
        <v>6</v>
      </c>
      <c r="AP27" s="28">
        <f t="shared" si="22"/>
        <v>1</v>
      </c>
      <c r="AQ27" s="28">
        <f t="shared" si="22"/>
        <v>4</v>
      </c>
      <c r="AR27" s="28">
        <f t="shared" si="22"/>
        <v>0</v>
      </c>
      <c r="AS27" s="28">
        <f t="shared" si="22"/>
        <v>0</v>
      </c>
      <c r="AT27" s="28">
        <f t="shared" si="22"/>
        <v>0</v>
      </c>
      <c r="AU27" s="28">
        <f t="shared" si="22"/>
        <v>2</v>
      </c>
      <c r="AV27" s="28">
        <f t="shared" si="22"/>
        <v>3</v>
      </c>
      <c r="AW27" s="28">
        <f t="shared" si="22"/>
        <v>0</v>
      </c>
      <c r="AX27" s="28">
        <f t="shared" si="22"/>
        <v>5</v>
      </c>
      <c r="AY27" s="28">
        <f t="shared" si="22"/>
        <v>4</v>
      </c>
      <c r="AZ27" s="28">
        <f t="shared" si="22"/>
        <v>82</v>
      </c>
      <c r="BA27" s="28">
        <f t="shared" si="22"/>
        <v>9</v>
      </c>
      <c r="BB27" s="28">
        <f t="shared" si="22"/>
        <v>6</v>
      </c>
      <c r="BC27" s="28">
        <f t="shared" si="22"/>
        <v>4</v>
      </c>
      <c r="BD27" s="28">
        <f t="shared" si="22"/>
        <v>6</v>
      </c>
      <c r="BE27" s="28">
        <f t="shared" si="22"/>
        <v>5</v>
      </c>
      <c r="BF27" s="28">
        <f t="shared" si="22"/>
        <v>0</v>
      </c>
      <c r="BG27" s="28">
        <f t="shared" si="22"/>
        <v>8</v>
      </c>
      <c r="BH27" s="28">
        <f t="shared" si="22"/>
        <v>0</v>
      </c>
      <c r="BI27" s="28">
        <f t="shared" si="22"/>
        <v>3</v>
      </c>
      <c r="BJ27" s="28">
        <f t="shared" si="22"/>
        <v>6</v>
      </c>
      <c r="BK27" s="28">
        <f t="shared" si="22"/>
        <v>2</v>
      </c>
      <c r="BL27" s="28">
        <f t="shared" si="22"/>
        <v>3</v>
      </c>
      <c r="BM27" s="28">
        <f t="shared" si="22"/>
        <v>4</v>
      </c>
      <c r="BN27" s="28">
        <f t="shared" si="22"/>
        <v>6</v>
      </c>
      <c r="BO27" s="28">
        <f t="shared" ref="BO27:DT27" si="23">SUM(BO4:BO26)</f>
        <v>1</v>
      </c>
      <c r="BP27" s="28">
        <f t="shared" si="23"/>
        <v>3</v>
      </c>
      <c r="BQ27" s="28">
        <f t="shared" si="23"/>
        <v>0</v>
      </c>
      <c r="BR27" s="28">
        <f t="shared" si="23"/>
        <v>0</v>
      </c>
      <c r="BS27" s="28">
        <f t="shared" si="23"/>
        <v>0</v>
      </c>
      <c r="BT27" s="28">
        <f t="shared" si="23"/>
        <v>2</v>
      </c>
      <c r="BU27" s="28">
        <f t="shared" si="23"/>
        <v>2</v>
      </c>
      <c r="BV27" s="28">
        <f t="shared" si="23"/>
        <v>0</v>
      </c>
      <c r="BW27" s="28">
        <f t="shared" si="23"/>
        <v>3</v>
      </c>
      <c r="BX27" s="28">
        <f t="shared" si="23"/>
        <v>4</v>
      </c>
      <c r="BY27" s="28">
        <f t="shared" si="23"/>
        <v>77</v>
      </c>
      <c r="BZ27" s="28">
        <f t="shared" si="23"/>
        <v>4</v>
      </c>
      <c r="CA27" s="28">
        <f t="shared" si="23"/>
        <v>14</v>
      </c>
      <c r="CB27" s="28">
        <f t="shared" si="23"/>
        <v>10</v>
      </c>
      <c r="CC27" s="28">
        <f t="shared" si="23"/>
        <v>6</v>
      </c>
      <c r="CD27" s="28">
        <f t="shared" si="23"/>
        <v>6</v>
      </c>
      <c r="CE27" s="28">
        <f t="shared" si="23"/>
        <v>0</v>
      </c>
      <c r="CF27" s="28">
        <f t="shared" si="23"/>
        <v>6</v>
      </c>
      <c r="CG27" s="28">
        <f t="shared" si="23"/>
        <v>0</v>
      </c>
      <c r="CH27" s="28">
        <f t="shared" si="23"/>
        <v>0</v>
      </c>
      <c r="CI27" s="28">
        <f t="shared" si="23"/>
        <v>34</v>
      </c>
      <c r="CJ27" s="28">
        <f t="shared" si="23"/>
        <v>2</v>
      </c>
      <c r="CK27" s="28">
        <f t="shared" si="23"/>
        <v>6</v>
      </c>
      <c r="CL27" s="28">
        <f t="shared" si="23"/>
        <v>10</v>
      </c>
      <c r="CM27" s="28">
        <f t="shared" si="23"/>
        <v>4</v>
      </c>
      <c r="CN27" s="28">
        <f t="shared" si="23"/>
        <v>6</v>
      </c>
      <c r="CO27" s="28">
        <f t="shared" si="23"/>
        <v>8</v>
      </c>
      <c r="CP27" s="28">
        <f t="shared" si="23"/>
        <v>0</v>
      </c>
      <c r="CQ27" s="28">
        <f t="shared" si="23"/>
        <v>0</v>
      </c>
      <c r="CR27" s="28">
        <f t="shared" si="23"/>
        <v>0</v>
      </c>
      <c r="CS27" s="28">
        <f t="shared" si="23"/>
        <v>8</v>
      </c>
      <c r="CT27" s="28">
        <f t="shared" si="23"/>
        <v>12</v>
      </c>
      <c r="CU27" s="28">
        <f t="shared" si="23"/>
        <v>0</v>
      </c>
      <c r="CV27" s="28">
        <f t="shared" si="23"/>
        <v>6</v>
      </c>
      <c r="CW27" s="28">
        <f t="shared" si="23"/>
        <v>4</v>
      </c>
      <c r="CX27" s="28">
        <f t="shared" si="23"/>
        <v>146</v>
      </c>
    </row>
    <row r="28" spans="1:125" s="29" customFormat="1" x14ac:dyDescent="0.2">
      <c r="B28" s="3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Z28" s="31"/>
    </row>
    <row r="29" spans="1:125" s="29" customFormat="1" x14ac:dyDescent="0.2">
      <c r="B29" s="30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Z29" s="31"/>
    </row>
    <row r="30" spans="1:125" s="29" customFormat="1" x14ac:dyDescent="0.2">
      <c r="B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Z30" s="31"/>
    </row>
    <row r="31" spans="1:125" s="29" customFormat="1" x14ac:dyDescent="0.2">
      <c r="B31" s="30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Z31" s="31"/>
    </row>
    <row r="32" spans="1:125" s="29" customFormat="1" x14ac:dyDescent="0.2">
      <c r="B32" s="3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Z32" s="31"/>
    </row>
    <row r="33" spans="2:52" s="29" customFormat="1" x14ac:dyDescent="0.2">
      <c r="B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Z33" s="31"/>
    </row>
    <row r="34" spans="2:52" s="29" customFormat="1" x14ac:dyDescent="0.2">
      <c r="B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Z34" s="31"/>
    </row>
    <row r="35" spans="2:52" s="29" customFormat="1" x14ac:dyDescent="0.2">
      <c r="B35" s="3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Z35" s="31"/>
    </row>
    <row r="36" spans="2:52" s="29" customFormat="1" x14ac:dyDescent="0.2">
      <c r="B36" s="3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Z36" s="31"/>
    </row>
    <row r="37" spans="2:52" s="29" customFormat="1" x14ac:dyDescent="0.2">
      <c r="B37" s="3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Z37" s="31"/>
    </row>
    <row r="38" spans="2:52" s="29" customFormat="1" x14ac:dyDescent="0.2">
      <c r="B38" s="30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Z38" s="31"/>
    </row>
    <row r="39" spans="2:52" s="29" customFormat="1" x14ac:dyDescent="0.2">
      <c r="B39" s="30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Z39" s="31"/>
    </row>
    <row r="40" spans="2:52" s="29" customFormat="1" x14ac:dyDescent="0.2">
      <c r="B40" s="30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Z40" s="31"/>
    </row>
    <row r="41" spans="2:52" s="29" customFormat="1" x14ac:dyDescent="0.2">
      <c r="B41" s="3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Z41" s="31"/>
    </row>
    <row r="42" spans="2:52" s="29" customFormat="1" x14ac:dyDescent="0.2">
      <c r="B42" s="3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Z42" s="31"/>
    </row>
    <row r="43" spans="2:52" s="29" customFormat="1" x14ac:dyDescent="0.2">
      <c r="B43" s="30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Z43" s="31"/>
    </row>
    <row r="44" spans="2:52" s="29" customFormat="1" x14ac:dyDescent="0.2">
      <c r="B44" s="30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Z44" s="31"/>
    </row>
    <row r="45" spans="2:52" s="29" customFormat="1" x14ac:dyDescent="0.2">
      <c r="B45" s="30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Z45" s="31"/>
    </row>
    <row r="46" spans="2:52" s="29" customFormat="1" x14ac:dyDescent="0.2">
      <c r="B46" s="30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Z46" s="31"/>
    </row>
    <row r="47" spans="2:52" s="29" customFormat="1" x14ac:dyDescent="0.2">
      <c r="B47" s="30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Z47" s="31"/>
    </row>
    <row r="48" spans="2:52" s="29" customFormat="1" x14ac:dyDescent="0.2">
      <c r="B48" s="30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Z48" s="31"/>
    </row>
    <row r="49" spans="2:52" s="29" customFormat="1" x14ac:dyDescent="0.2">
      <c r="B49" s="30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Z49" s="31"/>
    </row>
    <row r="50" spans="2:52" s="29" customFormat="1" x14ac:dyDescent="0.2">
      <c r="B50" s="30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Z50" s="31"/>
    </row>
    <row r="51" spans="2:52" s="29" customFormat="1" x14ac:dyDescent="0.2">
      <c r="B51" s="30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Z51" s="31"/>
    </row>
    <row r="52" spans="2:52" s="29" customFormat="1" x14ac:dyDescent="0.2">
      <c r="B52" s="30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Z52" s="31"/>
    </row>
    <row r="53" spans="2:52" s="29" customFormat="1" x14ac:dyDescent="0.2">
      <c r="B53" s="30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Z53" s="31"/>
    </row>
    <row r="54" spans="2:52" s="29" customFormat="1" x14ac:dyDescent="0.2">
      <c r="B54" s="30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Z54" s="31"/>
    </row>
    <row r="55" spans="2:52" s="29" customFormat="1" x14ac:dyDescent="0.2">
      <c r="B55" s="30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Z55" s="31"/>
    </row>
    <row r="56" spans="2:52" s="29" customFormat="1" x14ac:dyDescent="0.2">
      <c r="B56" s="30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Z56" s="31"/>
    </row>
    <row r="57" spans="2:52" s="29" customFormat="1" x14ac:dyDescent="0.2">
      <c r="B57" s="30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Z57" s="31"/>
    </row>
    <row r="58" spans="2:52" s="29" customFormat="1" x14ac:dyDescent="0.2">
      <c r="B58" s="30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Z58" s="31"/>
    </row>
    <row r="59" spans="2:52" s="29" customFormat="1" x14ac:dyDescent="0.2">
      <c r="B59" s="30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Z59" s="31"/>
    </row>
    <row r="60" spans="2:52" s="29" customFormat="1" x14ac:dyDescent="0.2">
      <c r="B60" s="30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Z60" s="31"/>
    </row>
    <row r="61" spans="2:52" s="29" customFormat="1" x14ac:dyDescent="0.2">
      <c r="B61" s="30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Z61" s="31"/>
    </row>
    <row r="62" spans="2:52" s="29" customFormat="1" x14ac:dyDescent="0.2">
      <c r="B62" s="30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Z62" s="31"/>
    </row>
    <row r="63" spans="2:52" s="29" customFormat="1" x14ac:dyDescent="0.2">
      <c r="B63" s="30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Z63" s="31"/>
    </row>
    <row r="64" spans="2:52" s="29" customFormat="1" x14ac:dyDescent="0.2">
      <c r="B64" s="30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Z64" s="31"/>
    </row>
    <row r="65" spans="2:52" s="29" customFormat="1" x14ac:dyDescent="0.2">
      <c r="B65" s="30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Z65" s="31"/>
    </row>
    <row r="66" spans="2:52" s="29" customFormat="1" x14ac:dyDescent="0.2">
      <c r="B66" s="30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Z66" s="31"/>
    </row>
    <row r="67" spans="2:52" s="29" customFormat="1" x14ac:dyDescent="0.2">
      <c r="B67" s="30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Z67" s="31"/>
    </row>
    <row r="68" spans="2:52" s="29" customFormat="1" x14ac:dyDescent="0.2">
      <c r="B68" s="30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Z68" s="31"/>
    </row>
    <row r="69" spans="2:52" s="29" customFormat="1" x14ac:dyDescent="0.2">
      <c r="B69" s="3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Z69" s="31"/>
    </row>
    <row r="70" spans="2:52" s="29" customFormat="1" x14ac:dyDescent="0.2">
      <c r="B70" s="3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Z70" s="31"/>
    </row>
    <row r="71" spans="2:52" s="29" customFormat="1" x14ac:dyDescent="0.2">
      <c r="B71" s="30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Z71" s="31"/>
    </row>
    <row r="72" spans="2:52" s="29" customFormat="1" x14ac:dyDescent="0.2">
      <c r="B72" s="3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Z72" s="31"/>
    </row>
    <row r="73" spans="2:52" s="29" customFormat="1" x14ac:dyDescent="0.2">
      <c r="B73" s="3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Z73" s="31"/>
    </row>
    <row r="74" spans="2:52" s="29" customFormat="1" x14ac:dyDescent="0.2">
      <c r="B74" s="3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Z74" s="31"/>
    </row>
    <row r="75" spans="2:52" s="29" customFormat="1" x14ac:dyDescent="0.2">
      <c r="B75" s="30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Z75" s="31"/>
    </row>
    <row r="76" spans="2:52" s="29" customFormat="1" x14ac:dyDescent="0.2">
      <c r="B76" s="30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Z76" s="31"/>
    </row>
    <row r="77" spans="2:52" s="29" customFormat="1" x14ac:dyDescent="0.2">
      <c r="B77" s="30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Z77" s="31"/>
    </row>
    <row r="78" spans="2:52" s="29" customFormat="1" x14ac:dyDescent="0.2">
      <c r="B78" s="30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Z78" s="31"/>
    </row>
    <row r="79" spans="2:52" s="29" customFormat="1" x14ac:dyDescent="0.2">
      <c r="B79" s="30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Z79" s="31"/>
    </row>
    <row r="80" spans="2:52" s="29" customFormat="1" x14ac:dyDescent="0.2">
      <c r="B80" s="30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Z80" s="31"/>
    </row>
    <row r="81" spans="2:52" s="29" customFormat="1" x14ac:dyDescent="0.2">
      <c r="B81" s="30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Z81" s="31"/>
    </row>
    <row r="82" spans="2:52" s="29" customFormat="1" x14ac:dyDescent="0.2">
      <c r="B82" s="30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Z82" s="31"/>
    </row>
    <row r="83" spans="2:52" s="29" customFormat="1" x14ac:dyDescent="0.2">
      <c r="B83" s="30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Z83" s="31"/>
    </row>
    <row r="84" spans="2:52" s="29" customFormat="1" x14ac:dyDescent="0.2">
      <c r="B84" s="30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Z84" s="31"/>
    </row>
    <row r="85" spans="2:52" s="29" customFormat="1" x14ac:dyDescent="0.2">
      <c r="B85" s="30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Z85" s="31"/>
    </row>
    <row r="86" spans="2:52" s="29" customFormat="1" x14ac:dyDescent="0.2">
      <c r="B86" s="30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Z86" s="31"/>
    </row>
    <row r="87" spans="2:52" s="29" customFormat="1" x14ac:dyDescent="0.2">
      <c r="B87" s="30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Z87" s="31"/>
    </row>
    <row r="88" spans="2:52" s="29" customFormat="1" x14ac:dyDescent="0.2">
      <c r="B88" s="30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Z88" s="31"/>
    </row>
    <row r="89" spans="2:52" s="29" customFormat="1" x14ac:dyDescent="0.2">
      <c r="B89" s="30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Z89" s="31"/>
    </row>
    <row r="90" spans="2:52" s="29" customFormat="1" x14ac:dyDescent="0.2">
      <c r="B90" s="30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Z90" s="31"/>
    </row>
    <row r="91" spans="2:52" s="29" customFormat="1" x14ac:dyDescent="0.2">
      <c r="B91" s="30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Z91" s="31"/>
    </row>
    <row r="92" spans="2:52" s="29" customFormat="1" x14ac:dyDescent="0.2">
      <c r="B92" s="30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Z92" s="31"/>
    </row>
    <row r="93" spans="2:52" s="29" customFormat="1" x14ac:dyDescent="0.2">
      <c r="B93" s="30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Z93" s="31"/>
    </row>
    <row r="94" spans="2:52" s="29" customFormat="1" x14ac:dyDescent="0.2">
      <c r="B94" s="30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Z94" s="31"/>
    </row>
    <row r="95" spans="2:52" s="29" customFormat="1" x14ac:dyDescent="0.2">
      <c r="B95" s="30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Z95" s="31"/>
    </row>
    <row r="96" spans="2:52" s="29" customFormat="1" x14ac:dyDescent="0.2">
      <c r="B96" s="30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Z96" s="31"/>
    </row>
    <row r="97" spans="2:52" s="29" customFormat="1" x14ac:dyDescent="0.2">
      <c r="B97" s="30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Z97" s="31"/>
    </row>
    <row r="98" spans="2:52" s="29" customFormat="1" x14ac:dyDescent="0.2">
      <c r="B98" s="30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Z98" s="31"/>
    </row>
    <row r="99" spans="2:52" s="29" customFormat="1" x14ac:dyDescent="0.2">
      <c r="B99" s="30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Z99" s="31"/>
    </row>
    <row r="100" spans="2:52" s="29" customFormat="1" x14ac:dyDescent="0.2">
      <c r="B100" s="30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Z100" s="31"/>
    </row>
    <row r="101" spans="2:52" s="29" customFormat="1" x14ac:dyDescent="0.2">
      <c r="B101" s="30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Z101" s="31"/>
    </row>
    <row r="102" spans="2:52" s="29" customFormat="1" x14ac:dyDescent="0.2">
      <c r="B102" s="30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Z102" s="31"/>
    </row>
    <row r="103" spans="2:52" s="29" customFormat="1" x14ac:dyDescent="0.2">
      <c r="B103" s="30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Z103" s="31"/>
    </row>
    <row r="104" spans="2:52" s="29" customFormat="1" x14ac:dyDescent="0.2">
      <c r="B104" s="30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Z104" s="31"/>
    </row>
    <row r="105" spans="2:52" s="29" customFormat="1" x14ac:dyDescent="0.2">
      <c r="B105" s="30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Z105" s="31"/>
    </row>
    <row r="106" spans="2:52" s="29" customFormat="1" x14ac:dyDescent="0.2">
      <c r="B106" s="30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Z106" s="31"/>
    </row>
    <row r="107" spans="2:52" s="29" customFormat="1" x14ac:dyDescent="0.2">
      <c r="B107" s="30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Z107" s="31"/>
    </row>
    <row r="108" spans="2:52" s="29" customFormat="1" x14ac:dyDescent="0.2">
      <c r="B108" s="30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Z108" s="31"/>
    </row>
    <row r="109" spans="2:52" s="29" customFormat="1" x14ac:dyDescent="0.2">
      <c r="B109" s="30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Z109" s="31"/>
    </row>
    <row r="110" spans="2:52" s="29" customFormat="1" x14ac:dyDescent="0.2">
      <c r="B110" s="30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Z110" s="31"/>
    </row>
    <row r="111" spans="2:52" s="29" customFormat="1" x14ac:dyDescent="0.2">
      <c r="B111" s="30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Z111" s="31"/>
    </row>
    <row r="112" spans="2:52" s="29" customFormat="1" x14ac:dyDescent="0.2">
      <c r="B112" s="30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Z112" s="31"/>
    </row>
    <row r="113" spans="2:52" s="29" customFormat="1" x14ac:dyDescent="0.2">
      <c r="B113" s="30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Z113" s="31"/>
    </row>
    <row r="114" spans="2:52" s="29" customFormat="1" x14ac:dyDescent="0.2">
      <c r="B114" s="30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Z114" s="31"/>
    </row>
    <row r="115" spans="2:52" s="29" customFormat="1" x14ac:dyDescent="0.2">
      <c r="B115" s="30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Z115" s="31"/>
    </row>
    <row r="116" spans="2:52" s="29" customFormat="1" x14ac:dyDescent="0.2">
      <c r="B116" s="30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Z116" s="31"/>
    </row>
    <row r="117" spans="2:52" s="29" customFormat="1" x14ac:dyDescent="0.2">
      <c r="B117" s="30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Z117" s="31"/>
    </row>
    <row r="118" spans="2:52" s="29" customFormat="1" x14ac:dyDescent="0.2">
      <c r="B118" s="30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Z118" s="31"/>
    </row>
    <row r="119" spans="2:52" s="29" customFormat="1" x14ac:dyDescent="0.2">
      <c r="B119" s="30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Z119" s="31"/>
    </row>
    <row r="120" spans="2:52" s="29" customFormat="1" x14ac:dyDescent="0.2">
      <c r="B120" s="30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Z120" s="31"/>
    </row>
    <row r="121" spans="2:52" s="29" customFormat="1" x14ac:dyDescent="0.2">
      <c r="B121" s="30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Z121" s="31"/>
    </row>
    <row r="122" spans="2:52" s="29" customFormat="1" x14ac:dyDescent="0.2">
      <c r="B122" s="30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Z122" s="31"/>
    </row>
    <row r="123" spans="2:52" s="29" customFormat="1" x14ac:dyDescent="0.2">
      <c r="B123" s="30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Z123" s="31"/>
    </row>
    <row r="124" spans="2:52" s="29" customFormat="1" x14ac:dyDescent="0.2">
      <c r="B124" s="30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Z124" s="31"/>
    </row>
    <row r="125" spans="2:52" s="29" customFormat="1" x14ac:dyDescent="0.2">
      <c r="B125" s="30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Z125" s="31"/>
    </row>
    <row r="126" spans="2:52" s="29" customFormat="1" x14ac:dyDescent="0.2">
      <c r="B126" s="30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Z126" s="31"/>
    </row>
    <row r="127" spans="2:52" s="29" customFormat="1" x14ac:dyDescent="0.2">
      <c r="B127" s="30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Z127" s="31"/>
    </row>
    <row r="128" spans="2:52" s="29" customFormat="1" x14ac:dyDescent="0.2">
      <c r="B128" s="30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Z128" s="31"/>
    </row>
    <row r="129" spans="2:52" s="29" customFormat="1" x14ac:dyDescent="0.2">
      <c r="B129" s="30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Z129" s="31"/>
    </row>
    <row r="130" spans="2:52" s="29" customFormat="1" x14ac:dyDescent="0.2">
      <c r="B130" s="30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Z130" s="31"/>
    </row>
    <row r="131" spans="2:52" s="29" customFormat="1" x14ac:dyDescent="0.2">
      <c r="B131" s="30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Z131" s="31"/>
    </row>
    <row r="132" spans="2:52" s="29" customFormat="1" x14ac:dyDescent="0.2">
      <c r="B132" s="30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Z132" s="31"/>
    </row>
    <row r="133" spans="2:52" s="29" customFormat="1" x14ac:dyDescent="0.2">
      <c r="B133" s="30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Z133" s="31"/>
    </row>
    <row r="134" spans="2:52" s="29" customFormat="1" x14ac:dyDescent="0.2">
      <c r="B134" s="30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Z134" s="31"/>
    </row>
    <row r="135" spans="2:52" s="29" customFormat="1" x14ac:dyDescent="0.2">
      <c r="B135" s="30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Z135" s="31"/>
    </row>
    <row r="136" spans="2:52" s="29" customFormat="1" x14ac:dyDescent="0.2">
      <c r="B136" s="30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Z136" s="31"/>
    </row>
    <row r="137" spans="2:52" s="29" customFormat="1" x14ac:dyDescent="0.2">
      <c r="B137" s="30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Z137" s="31"/>
    </row>
    <row r="138" spans="2:52" s="29" customFormat="1" x14ac:dyDescent="0.2">
      <c r="B138" s="30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Z138" s="31"/>
    </row>
    <row r="139" spans="2:52" s="29" customFormat="1" x14ac:dyDescent="0.2">
      <c r="B139" s="30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Z139" s="31"/>
    </row>
    <row r="140" spans="2:52" s="29" customFormat="1" x14ac:dyDescent="0.2">
      <c r="B140" s="30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Z140" s="31"/>
    </row>
    <row r="141" spans="2:52" s="29" customFormat="1" x14ac:dyDescent="0.2">
      <c r="B141" s="30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Z141" s="31"/>
    </row>
    <row r="142" spans="2:52" s="29" customFormat="1" x14ac:dyDescent="0.2">
      <c r="B142" s="30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Z142" s="31"/>
    </row>
    <row r="143" spans="2:52" s="29" customFormat="1" x14ac:dyDescent="0.2">
      <c r="B143" s="30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Z143" s="31"/>
    </row>
    <row r="144" spans="2:52" s="29" customFormat="1" x14ac:dyDescent="0.2">
      <c r="B144" s="30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Z144" s="31"/>
    </row>
    <row r="145" spans="2:52" s="29" customFormat="1" x14ac:dyDescent="0.2">
      <c r="B145" s="30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Z145" s="31"/>
    </row>
    <row r="146" spans="2:52" s="29" customFormat="1" x14ac:dyDescent="0.2">
      <c r="B146" s="30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Z146" s="31"/>
    </row>
    <row r="147" spans="2:52" s="29" customFormat="1" x14ac:dyDescent="0.2">
      <c r="B147" s="30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Z147" s="31"/>
    </row>
    <row r="148" spans="2:52" s="29" customFormat="1" x14ac:dyDescent="0.2">
      <c r="B148" s="30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Z148" s="31"/>
    </row>
    <row r="149" spans="2:52" s="29" customFormat="1" x14ac:dyDescent="0.2">
      <c r="B149" s="30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Z149" s="31"/>
    </row>
    <row r="150" spans="2:52" s="29" customFormat="1" x14ac:dyDescent="0.2">
      <c r="B150" s="30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Z150" s="31"/>
    </row>
    <row r="151" spans="2:52" s="29" customFormat="1" x14ac:dyDescent="0.2">
      <c r="B151" s="30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Z151" s="31"/>
    </row>
    <row r="152" spans="2:52" s="29" customFormat="1" x14ac:dyDescent="0.2">
      <c r="B152" s="30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Z152" s="31"/>
    </row>
    <row r="153" spans="2:52" s="29" customFormat="1" x14ac:dyDescent="0.2">
      <c r="B153" s="30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Z153" s="31"/>
    </row>
    <row r="154" spans="2:52" s="29" customFormat="1" x14ac:dyDescent="0.2">
      <c r="B154" s="30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Z154" s="31"/>
    </row>
    <row r="155" spans="2:52" s="29" customFormat="1" x14ac:dyDescent="0.2">
      <c r="B155" s="30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Z155" s="31"/>
    </row>
    <row r="156" spans="2:52" s="29" customFormat="1" x14ac:dyDescent="0.2">
      <c r="B156" s="30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Z156" s="31"/>
    </row>
    <row r="157" spans="2:52" s="29" customFormat="1" x14ac:dyDescent="0.2">
      <c r="B157" s="30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Z157" s="31"/>
    </row>
    <row r="158" spans="2:52" s="29" customFormat="1" x14ac:dyDescent="0.2">
      <c r="B158" s="30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Z158" s="31"/>
    </row>
    <row r="159" spans="2:52" s="29" customFormat="1" x14ac:dyDescent="0.2">
      <c r="B159" s="30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Z159" s="31"/>
    </row>
    <row r="160" spans="2:52" s="29" customFormat="1" x14ac:dyDescent="0.2">
      <c r="B160" s="30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Z160" s="31"/>
    </row>
    <row r="161" spans="2:52" s="29" customFormat="1" x14ac:dyDescent="0.2">
      <c r="B161" s="30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Z161" s="31"/>
    </row>
    <row r="162" spans="2:52" s="29" customFormat="1" x14ac:dyDescent="0.2">
      <c r="B162" s="30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Z162" s="31"/>
    </row>
  </sheetData>
  <mergeCells count="5">
    <mergeCell ref="C1:AA1"/>
    <mergeCell ref="AB1:AZ1"/>
    <mergeCell ref="BA1:BY1"/>
    <mergeCell ref="BZ1:CX1"/>
    <mergeCell ref="C2:CX2"/>
  </mergeCells>
  <printOptions gridLines="1" gridLinesSet="0"/>
  <pageMargins left="0.81" right="0.46" top="0.4" bottom="1.46" header="0.4921259845" footer="0.43"/>
  <pageSetup paperSize="9" orientation="landscape" horizontalDpi="12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AEFE4-534A-4B25-A8D9-F2AA01CBAB17}">
  <sheetPr>
    <tabColor indexed="14"/>
  </sheetPr>
  <dimension ref="B1:N41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1" width="2.7109375" style="208" customWidth="1"/>
    <col min="2" max="2" width="4.7109375" style="208" customWidth="1"/>
    <col min="3" max="3" width="23.7109375" style="208" customWidth="1"/>
    <col min="4" max="8" width="10.7109375" style="208" customWidth="1"/>
    <col min="9" max="16384" width="9.140625" style="208"/>
  </cols>
  <sheetData>
    <row r="1" spans="2:13" ht="13.5" hidden="1" thickBot="1" x14ac:dyDescent="0.25"/>
    <row r="2" spans="2:13" ht="15" customHeight="1" x14ac:dyDescent="0.2">
      <c r="B2" s="260" t="s">
        <v>319</v>
      </c>
      <c r="C2" s="261"/>
      <c r="D2" s="261"/>
      <c r="E2" s="261"/>
      <c r="F2" s="261"/>
      <c r="G2" s="261"/>
      <c r="H2" s="262"/>
    </row>
    <row r="3" spans="2:13" ht="15" customHeight="1" x14ac:dyDescent="0.2">
      <c r="B3" s="263"/>
      <c r="C3" s="264"/>
      <c r="D3" s="264"/>
      <c r="E3" s="264"/>
      <c r="F3" s="264"/>
      <c r="G3" s="264"/>
      <c r="H3" s="265"/>
    </row>
    <row r="4" spans="2:13" ht="15" customHeight="1" thickBot="1" x14ac:dyDescent="0.25">
      <c r="B4" s="263"/>
      <c r="C4" s="264"/>
      <c r="D4" s="264"/>
      <c r="E4" s="264"/>
      <c r="F4" s="264"/>
      <c r="G4" s="264"/>
      <c r="H4" s="265"/>
    </row>
    <row r="5" spans="2:13" ht="15" customHeight="1" thickBot="1" x14ac:dyDescent="0.25">
      <c r="B5" s="220"/>
      <c r="C5" s="221"/>
      <c r="D5" s="221"/>
      <c r="E5" s="221"/>
      <c r="F5" s="221"/>
      <c r="G5" s="221"/>
      <c r="H5" s="222"/>
    </row>
    <row r="6" spans="2:13" ht="20.100000000000001" customHeight="1" x14ac:dyDescent="0.3">
      <c r="B6" s="257"/>
      <c r="C6" s="224" t="str">
        <f>Stat.!B1</f>
        <v>2018/2019</v>
      </c>
      <c r="D6" s="224" t="s">
        <v>321</v>
      </c>
      <c r="E6" s="225" t="s">
        <v>3</v>
      </c>
      <c r="F6" s="226"/>
      <c r="G6" s="227" t="s">
        <v>5</v>
      </c>
      <c r="H6" s="228" t="s">
        <v>322</v>
      </c>
    </row>
    <row r="7" spans="2:13" ht="69.95" customHeight="1" thickBot="1" x14ac:dyDescent="0.25">
      <c r="B7" s="229"/>
      <c r="C7" s="256" t="s">
        <v>323</v>
      </c>
      <c r="D7" s="231" t="s">
        <v>325</v>
      </c>
      <c r="E7" s="231" t="s">
        <v>326</v>
      </c>
      <c r="F7" s="231" t="s">
        <v>327</v>
      </c>
      <c r="G7" s="231" t="s">
        <v>5</v>
      </c>
      <c r="H7" s="232" t="s">
        <v>10</v>
      </c>
    </row>
    <row r="8" spans="2:13" ht="30" customHeight="1" x14ac:dyDescent="0.3">
      <c r="B8" s="233">
        <v>1</v>
      </c>
      <c r="C8" s="234" t="str">
        <f>Stat.!DP5</f>
        <v>Bastl Pavel</v>
      </c>
      <c r="D8" s="236">
        <f>Stat.!DQ5</f>
        <v>18</v>
      </c>
      <c r="E8" s="236">
        <f>Stat.!DR5</f>
        <v>15</v>
      </c>
      <c r="F8" s="236">
        <f>Stat.!DS5</f>
        <v>14</v>
      </c>
      <c r="G8" s="236">
        <f>Stat.!DU5</f>
        <v>12</v>
      </c>
      <c r="H8" s="237">
        <f>Stat.!DT5</f>
        <v>29</v>
      </c>
    </row>
    <row r="9" spans="2:13" ht="30" customHeight="1" x14ac:dyDescent="0.3">
      <c r="B9" s="238">
        <v>2</v>
      </c>
      <c r="C9" s="227" t="str">
        <f>Stat.!DP11</f>
        <v>Krejčí Jiří</v>
      </c>
      <c r="D9" s="239">
        <f>Stat.!DQ11</f>
        <v>18</v>
      </c>
      <c r="E9" s="239">
        <f>Stat.!DR11</f>
        <v>5</v>
      </c>
      <c r="F9" s="239">
        <f>Stat.!DS11</f>
        <v>4</v>
      </c>
      <c r="G9" s="239">
        <f>Stat.!DU11</f>
        <v>6</v>
      </c>
      <c r="H9" s="240">
        <f>Stat.!DT11</f>
        <v>9</v>
      </c>
    </row>
    <row r="10" spans="2:13" ht="30" customHeight="1" x14ac:dyDescent="0.3">
      <c r="B10" s="238">
        <v>3</v>
      </c>
      <c r="C10" s="227" t="str">
        <f>Stat.!DP16</f>
        <v>Plachý Karel</v>
      </c>
      <c r="D10" s="239">
        <f>Stat.!DQ16</f>
        <v>18</v>
      </c>
      <c r="E10" s="239">
        <f>Stat.!DR16</f>
        <v>6</v>
      </c>
      <c r="F10" s="239">
        <f>Stat.!DS16</f>
        <v>4</v>
      </c>
      <c r="G10" s="239">
        <f>Stat.!DU16</f>
        <v>12</v>
      </c>
      <c r="H10" s="240">
        <f>Stat.!DT16</f>
        <v>10</v>
      </c>
    </row>
    <row r="11" spans="2:13" ht="30" customHeight="1" x14ac:dyDescent="0.3">
      <c r="B11" s="238">
        <v>4</v>
      </c>
      <c r="C11" s="227" t="str">
        <f>Stat.!DP20</f>
        <v>Vávrů Radim</v>
      </c>
      <c r="D11" s="239">
        <f>Stat.!DQ20</f>
        <v>18</v>
      </c>
      <c r="E11" s="239">
        <f>Stat.!DR20</f>
        <v>13</v>
      </c>
      <c r="F11" s="239">
        <f>Stat.!DS20</f>
        <v>7</v>
      </c>
      <c r="G11" s="239">
        <f>Stat.!DU20</f>
        <v>6</v>
      </c>
      <c r="H11" s="240">
        <f>Stat.!DT20</f>
        <v>20</v>
      </c>
    </row>
    <row r="12" spans="2:13" ht="30" customHeight="1" x14ac:dyDescent="0.3">
      <c r="B12" s="238">
        <v>5</v>
      </c>
      <c r="C12" s="227" t="str">
        <f>Stat.!DP6</f>
        <v>Havlík Petr</v>
      </c>
      <c r="D12" s="239">
        <f>Stat.!DQ6</f>
        <v>17</v>
      </c>
      <c r="E12" s="239">
        <f>Stat.!DR6</f>
        <v>0</v>
      </c>
      <c r="F12" s="239">
        <f>Stat.!DS6</f>
        <v>0</v>
      </c>
      <c r="G12" s="239">
        <f>Stat.!DU6</f>
        <v>0</v>
      </c>
      <c r="H12" s="240">
        <f>Stat.!DT6</f>
        <v>0</v>
      </c>
    </row>
    <row r="13" spans="2:13" ht="30" customHeight="1" x14ac:dyDescent="0.3">
      <c r="B13" s="238">
        <v>6</v>
      </c>
      <c r="C13" s="227" t="str">
        <f>Stat.!DP8</f>
        <v>Chvátal Pavel C</v>
      </c>
      <c r="D13" s="239">
        <f>Stat.!DQ8</f>
        <v>17</v>
      </c>
      <c r="E13" s="239">
        <f>Stat.!DR8</f>
        <v>5</v>
      </c>
      <c r="F13" s="239">
        <f>Stat.!DS8</f>
        <v>0</v>
      </c>
      <c r="G13" s="239">
        <f>Stat.!DU8</f>
        <v>4</v>
      </c>
      <c r="H13" s="240">
        <f>Stat.!DT8</f>
        <v>5</v>
      </c>
    </row>
    <row r="14" spans="2:13" ht="30" customHeight="1" x14ac:dyDescent="0.3">
      <c r="B14" s="238">
        <v>7</v>
      </c>
      <c r="C14" s="227" t="str">
        <f>Stat.!DP12</f>
        <v>Kříž Milan</v>
      </c>
      <c r="D14" s="239">
        <f>Stat.!DQ12</f>
        <v>17</v>
      </c>
      <c r="E14" s="239">
        <f>Stat.!DR12</f>
        <v>3</v>
      </c>
      <c r="F14" s="239">
        <f>Stat.!DS12</f>
        <v>4</v>
      </c>
      <c r="G14" s="239">
        <f>Stat.!DU12</f>
        <v>8</v>
      </c>
      <c r="H14" s="240">
        <f>Stat.!DT12</f>
        <v>7</v>
      </c>
    </row>
    <row r="15" spans="2:13" ht="30" customHeight="1" x14ac:dyDescent="0.3">
      <c r="B15" s="238">
        <v>8</v>
      </c>
      <c r="C15" s="227" t="str">
        <f>Stat.!DP4</f>
        <v>Bastl Josef</v>
      </c>
      <c r="D15" s="239">
        <f>Stat.!DQ4</f>
        <v>16</v>
      </c>
      <c r="E15" s="239">
        <f>Stat.!DR4</f>
        <v>6</v>
      </c>
      <c r="F15" s="239">
        <f>Stat.!DS4</f>
        <v>7</v>
      </c>
      <c r="G15" s="239">
        <f>Stat.!DU4</f>
        <v>2</v>
      </c>
      <c r="H15" s="240">
        <f>Stat.!DT4</f>
        <v>13</v>
      </c>
      <c r="M15" s="241"/>
    </row>
    <row r="16" spans="2:13" ht="30" customHeight="1" x14ac:dyDescent="0.3">
      <c r="B16" s="238">
        <v>9</v>
      </c>
      <c r="C16" s="227" t="str">
        <f>Stat.!DP10</f>
        <v>Kelbler Miloš</v>
      </c>
      <c r="D16" s="239">
        <f>Stat.!DQ10</f>
        <v>16</v>
      </c>
      <c r="E16" s="239">
        <f>Stat.!DR10</f>
        <v>2</v>
      </c>
      <c r="F16" s="239">
        <f>Stat.!DS10</f>
        <v>8</v>
      </c>
      <c r="G16" s="239">
        <f>Stat.!DU10</f>
        <v>4</v>
      </c>
      <c r="H16" s="240">
        <f>Stat.!DT10</f>
        <v>10</v>
      </c>
    </row>
    <row r="17" spans="2:14" ht="30" customHeight="1" x14ac:dyDescent="0.3">
      <c r="B17" s="238">
        <v>10</v>
      </c>
      <c r="C17" s="227" t="str">
        <f>Stat.!DP21</f>
        <v>Zejda Vojtěch</v>
      </c>
      <c r="D17" s="239">
        <f>Stat.!DQ21</f>
        <v>16</v>
      </c>
      <c r="E17" s="239">
        <f>Stat.!DR21</f>
        <v>3</v>
      </c>
      <c r="F17" s="239">
        <f>Stat.!DS21</f>
        <v>3</v>
      </c>
      <c r="G17" s="239">
        <f>Stat.!DU21</f>
        <v>4</v>
      </c>
      <c r="H17" s="240">
        <f>Stat.!DT21</f>
        <v>6</v>
      </c>
    </row>
    <row r="18" spans="2:14" ht="30" customHeight="1" x14ac:dyDescent="0.3">
      <c r="B18" s="238">
        <v>11</v>
      </c>
      <c r="C18" s="227" t="str">
        <f>Stat.!DP15</f>
        <v>Peltán Ladislav</v>
      </c>
      <c r="D18" s="239">
        <f>Stat.!DQ15</f>
        <v>15</v>
      </c>
      <c r="E18" s="239">
        <f>Stat.!DR15</f>
        <v>7</v>
      </c>
      <c r="F18" s="239">
        <f>Stat.!DS15</f>
        <v>4</v>
      </c>
      <c r="G18" s="239">
        <f>Stat.!DU15</f>
        <v>30</v>
      </c>
      <c r="H18" s="240">
        <f>Stat.!DT15</f>
        <v>11</v>
      </c>
    </row>
    <row r="19" spans="2:14" ht="30" customHeight="1" x14ac:dyDescent="0.3">
      <c r="B19" s="238">
        <v>12</v>
      </c>
      <c r="C19" s="227" t="str">
        <f>Stat.!DP18</f>
        <v>Švarc Petr</v>
      </c>
      <c r="D19" s="239">
        <f>Stat.!DQ18</f>
        <v>15</v>
      </c>
      <c r="E19" s="239">
        <f>Stat.!DR18</f>
        <v>7</v>
      </c>
      <c r="F19" s="239">
        <f>Stat.!DS18</f>
        <v>9</v>
      </c>
      <c r="G19" s="239">
        <f>Stat.!DU18</f>
        <v>8</v>
      </c>
      <c r="H19" s="240">
        <f>Stat.!DT18</f>
        <v>16</v>
      </c>
    </row>
    <row r="20" spans="2:14" ht="30" customHeight="1" x14ac:dyDescent="0.3">
      <c r="B20" s="238">
        <v>13</v>
      </c>
      <c r="C20" s="227" t="str">
        <f>Stat.!DP9</f>
        <v>Jánský Radek</v>
      </c>
      <c r="D20" s="239">
        <f>Stat.!DQ9</f>
        <v>14</v>
      </c>
      <c r="E20" s="239">
        <f>Stat.!DR9</f>
        <v>4</v>
      </c>
      <c r="F20" s="239">
        <f>Stat.!DS9</f>
        <v>4</v>
      </c>
      <c r="G20" s="239">
        <f>Stat.!DU9</f>
        <v>30</v>
      </c>
      <c r="H20" s="240">
        <f>Stat.!DT9</f>
        <v>8</v>
      </c>
    </row>
    <row r="21" spans="2:14" ht="30" customHeight="1" x14ac:dyDescent="0.3">
      <c r="B21" s="238">
        <v>14</v>
      </c>
      <c r="C21" s="227" t="str">
        <f>Stat.!DP13</f>
        <v>Nehyba Roman</v>
      </c>
      <c r="D21" s="239">
        <f>Stat.!DQ13</f>
        <v>13</v>
      </c>
      <c r="E21" s="239">
        <f>Stat.!DR13</f>
        <v>5</v>
      </c>
      <c r="F21" s="239">
        <f>Stat.!DS13</f>
        <v>2</v>
      </c>
      <c r="G21" s="239">
        <f>Stat.!DU13</f>
        <v>4</v>
      </c>
      <c r="H21" s="240">
        <f>Stat.!DT13</f>
        <v>7</v>
      </c>
    </row>
    <row r="22" spans="2:14" ht="30" customHeight="1" x14ac:dyDescent="0.3">
      <c r="B22" s="238">
        <v>15</v>
      </c>
      <c r="C22" s="227" t="str">
        <f>Stat.!DP14</f>
        <v>Novák Vojtěch </v>
      </c>
      <c r="D22" s="239">
        <f>Stat.!DQ14</f>
        <v>10</v>
      </c>
      <c r="E22" s="239">
        <f>Stat.!DR14</f>
        <v>0</v>
      </c>
      <c r="F22" s="239">
        <f>Stat.!DS14</f>
        <v>6</v>
      </c>
      <c r="G22" s="239">
        <f>Stat.!DU14</f>
        <v>8</v>
      </c>
      <c r="H22" s="240">
        <f>Stat.!DT14</f>
        <v>6</v>
      </c>
    </row>
    <row r="23" spans="2:14" ht="30" customHeight="1" x14ac:dyDescent="0.3">
      <c r="B23" s="238">
        <v>16</v>
      </c>
      <c r="C23" s="227" t="str">
        <f>Stat.!DP17</f>
        <v>Přívětivý Josef</v>
      </c>
      <c r="D23" s="239">
        <f>Stat.!DQ17</f>
        <v>9</v>
      </c>
      <c r="E23" s="239">
        <f>Stat.!DR17</f>
        <v>1</v>
      </c>
      <c r="F23" s="239">
        <f>Stat.!DS17</f>
        <v>0</v>
      </c>
      <c r="G23" s="239">
        <f>Stat.!DU17</f>
        <v>6</v>
      </c>
      <c r="H23" s="240">
        <f>Stat.!DT17</f>
        <v>1</v>
      </c>
    </row>
    <row r="24" spans="2:14" ht="30" customHeight="1" x14ac:dyDescent="0.3">
      <c r="B24" s="238">
        <v>17</v>
      </c>
      <c r="C24" s="227" t="str">
        <f>Stat.!DP7</f>
        <v>Chvátal Jan</v>
      </c>
      <c r="D24" s="239">
        <f>Stat.!DQ7</f>
        <v>1</v>
      </c>
      <c r="E24" s="239">
        <f>Stat.!DR7</f>
        <v>0</v>
      </c>
      <c r="F24" s="239">
        <f>Stat.!DS7</f>
        <v>0</v>
      </c>
      <c r="G24" s="239">
        <f>Stat.!DU7</f>
        <v>2</v>
      </c>
      <c r="H24" s="240">
        <f>Stat.!DT7</f>
        <v>0</v>
      </c>
      <c r="M24" s="242"/>
      <c r="N24" s="243"/>
    </row>
    <row r="25" spans="2:14" ht="30" customHeight="1" thickBot="1" x14ac:dyDescent="0.35">
      <c r="B25" s="244">
        <v>18</v>
      </c>
      <c r="C25" s="245" t="str">
        <f>Stat.!DP19</f>
        <v>Švarc Vojtěch</v>
      </c>
      <c r="D25" s="247">
        <f>Stat.!DQ19</f>
        <v>1</v>
      </c>
      <c r="E25" s="247">
        <f>Stat.!DR19</f>
        <v>0</v>
      </c>
      <c r="F25" s="247">
        <f>Stat.!DS19</f>
        <v>1</v>
      </c>
      <c r="G25" s="247">
        <f>Stat.!DU19</f>
        <v>0</v>
      </c>
      <c r="H25" s="248">
        <f>Stat.!DT19</f>
        <v>1</v>
      </c>
      <c r="M25" s="242"/>
      <c r="N25" s="243"/>
    </row>
    <row r="26" spans="2:14" ht="30" customHeight="1" thickBot="1" x14ac:dyDescent="0.35">
      <c r="B26" s="249" t="s">
        <v>13</v>
      </c>
      <c r="C26" s="251"/>
      <c r="D26" s="252">
        <f>SUM(D8:D25)</f>
        <v>249</v>
      </c>
      <c r="E26" s="252">
        <f>SUM(E8:E25)</f>
        <v>82</v>
      </c>
      <c r="F26" s="252">
        <f>SUM(F8:F25)</f>
        <v>77</v>
      </c>
      <c r="G26" s="252">
        <f>SUM(G8:G25)</f>
        <v>146</v>
      </c>
      <c r="H26" s="253">
        <f>E26+F26</f>
        <v>159</v>
      </c>
    </row>
    <row r="27" spans="2:14" s="112" customFormat="1" ht="11.25" x14ac:dyDescent="0.2"/>
    <row r="28" spans="2:14" s="197" customFormat="1" ht="10.5" x14ac:dyDescent="0.15"/>
    <row r="29" spans="2:14" s="112" customFormat="1" ht="11.25" x14ac:dyDescent="0.2">
      <c r="D29" s="254"/>
      <c r="E29" s="255"/>
    </row>
    <row r="30" spans="2:14" s="112" customFormat="1" ht="11.25" x14ac:dyDescent="0.2"/>
    <row r="31" spans="2:14" s="112" customFormat="1" ht="11.25" x14ac:dyDescent="0.2"/>
    <row r="32" spans="2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</sheetData>
  <mergeCells count="6">
    <mergeCell ref="B2:H4"/>
    <mergeCell ref="B5:H5"/>
    <mergeCell ref="E6:F6"/>
    <mergeCell ref="M24:N24"/>
    <mergeCell ref="M25:N25"/>
    <mergeCell ref="B26:C26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3B19-A357-477C-A7F9-CDE1DC08F110}">
  <dimension ref="B3:L47"/>
  <sheetViews>
    <sheetView workbookViewId="0">
      <selection activeCell="N26" sqref="N26"/>
    </sheetView>
  </sheetViews>
  <sheetFormatPr defaultRowHeight="12.75" x14ac:dyDescent="0.2"/>
  <cols>
    <col min="1" max="1" width="4.85546875" customWidth="1"/>
    <col min="2" max="2" width="2.85546875" customWidth="1"/>
    <col min="3" max="3" width="16.140625" customWidth="1"/>
    <col min="4" max="4" width="5.140625" customWidth="1"/>
    <col min="5" max="5" width="3.7109375" customWidth="1"/>
    <col min="6" max="6" width="4.28515625" customWidth="1"/>
    <col min="7" max="7" width="3.7109375" customWidth="1"/>
    <col min="8" max="8" width="5.7109375" customWidth="1"/>
  </cols>
  <sheetData>
    <row r="3" spans="2:12" ht="12.75" customHeight="1" x14ac:dyDescent="0.2">
      <c r="B3" s="266" t="s">
        <v>332</v>
      </c>
      <c r="C3" s="267"/>
      <c r="D3" s="267"/>
      <c r="E3" s="267"/>
      <c r="F3" s="267"/>
      <c r="G3" s="267"/>
      <c r="H3" s="268"/>
    </row>
    <row r="4" spans="2:12" x14ac:dyDescent="0.2">
      <c r="B4" s="269"/>
      <c r="C4" s="270"/>
      <c r="D4" s="270"/>
      <c r="E4" s="270"/>
      <c r="F4" s="270"/>
      <c r="G4" s="270"/>
      <c r="H4" s="271"/>
    </row>
    <row r="5" spans="2:12" x14ac:dyDescent="0.2">
      <c r="B5" s="272"/>
      <c r="C5" s="273"/>
      <c r="D5" s="273"/>
      <c r="E5" s="273"/>
      <c r="F5" s="273"/>
      <c r="G5" s="273"/>
      <c r="H5" s="274"/>
    </row>
    <row r="6" spans="2:12" x14ac:dyDescent="0.2">
      <c r="B6" s="275"/>
      <c r="C6" s="276" t="str">
        <f>Stat.!B1</f>
        <v>2018/2019</v>
      </c>
      <c r="D6" s="277" t="s">
        <v>321</v>
      </c>
      <c r="E6" s="278" t="s">
        <v>3</v>
      </c>
      <c r="F6" s="279"/>
      <c r="G6" s="280" t="s">
        <v>5</v>
      </c>
      <c r="H6" s="280" t="s">
        <v>322</v>
      </c>
      <c r="I6" s="6"/>
      <c r="J6" s="281"/>
      <c r="K6" s="282" t="s">
        <v>333</v>
      </c>
      <c r="L6" s="283"/>
    </row>
    <row r="7" spans="2:12" ht="39.75" x14ac:dyDescent="0.2">
      <c r="B7" s="275"/>
      <c r="C7" s="280" t="s">
        <v>323</v>
      </c>
      <c r="D7" s="284" t="s">
        <v>325</v>
      </c>
      <c r="E7" s="284" t="s">
        <v>326</v>
      </c>
      <c r="F7" s="284" t="s">
        <v>327</v>
      </c>
      <c r="G7" s="284" t="s">
        <v>5</v>
      </c>
      <c r="H7" s="284" t="s">
        <v>10</v>
      </c>
      <c r="I7" s="285" t="s">
        <v>334</v>
      </c>
      <c r="J7" s="286" t="s">
        <v>335</v>
      </c>
      <c r="K7" s="287" t="s">
        <v>327</v>
      </c>
      <c r="L7" s="288" t="s">
        <v>336</v>
      </c>
    </row>
    <row r="8" spans="2:12" x14ac:dyDescent="0.2">
      <c r="B8" s="275"/>
      <c r="C8" s="289"/>
      <c r="D8" s="290" t="str">
        <f>Stat.!B1</f>
        <v>2018/2019</v>
      </c>
      <c r="E8" s="291"/>
      <c r="F8" s="291"/>
      <c r="G8" s="291"/>
      <c r="H8" s="292"/>
      <c r="I8" s="293" t="s">
        <v>337</v>
      </c>
      <c r="J8" s="293" t="s">
        <v>337</v>
      </c>
      <c r="K8" s="293" t="s">
        <v>337</v>
      </c>
      <c r="L8" s="293" t="s">
        <v>337</v>
      </c>
    </row>
    <row r="9" spans="2:12" x14ac:dyDescent="0.2">
      <c r="B9" s="294">
        <v>1</v>
      </c>
      <c r="C9" s="295" t="str">
        <f>Stat.!DP4</f>
        <v>Bastl Josef</v>
      </c>
      <c r="D9" s="296">
        <f>Stat.!DQ4</f>
        <v>16</v>
      </c>
      <c r="E9" s="297">
        <f>Stat.!DR4</f>
        <v>6</v>
      </c>
      <c r="F9" s="297">
        <f>Stat.!DS4</f>
        <v>7</v>
      </c>
      <c r="G9" s="297">
        <f>Stat.!DU4</f>
        <v>2</v>
      </c>
      <c r="H9" s="298">
        <f>Stat.!DT4</f>
        <v>13</v>
      </c>
      <c r="I9" s="299">
        <f t="shared" ref="I9:I30" si="0">D9</f>
        <v>16</v>
      </c>
      <c r="J9" s="300">
        <f t="shared" ref="J9:J30" si="1">IF(D9=0,,(E9/I9))</f>
        <v>0.375</v>
      </c>
      <c r="K9" s="300">
        <f t="shared" ref="K9:K30" si="2">IF(D9=0,,(F9/I9))</f>
        <v>0.4375</v>
      </c>
      <c r="L9" s="300">
        <f t="shared" ref="L9:L30" si="3">IF(D9=0,,(H9/I9))</f>
        <v>0.8125</v>
      </c>
    </row>
    <row r="10" spans="2:12" x14ac:dyDescent="0.2">
      <c r="B10" s="301">
        <v>2</v>
      </c>
      <c r="C10" s="302" t="str">
        <f>Stat.!DP5</f>
        <v>Bastl Pavel</v>
      </c>
      <c r="D10" s="303">
        <f>Stat.!DQ5</f>
        <v>18</v>
      </c>
      <c r="E10" s="207">
        <f>Stat.!DR5</f>
        <v>15</v>
      </c>
      <c r="F10" s="207">
        <f>Stat.!DS5</f>
        <v>14</v>
      </c>
      <c r="G10" s="207">
        <f>Stat.!DU5</f>
        <v>12</v>
      </c>
      <c r="H10" s="304">
        <f>Stat.!DT5</f>
        <v>29</v>
      </c>
      <c r="I10" s="299">
        <f t="shared" si="0"/>
        <v>18</v>
      </c>
      <c r="J10" s="300">
        <f t="shared" si="1"/>
        <v>0.83333333333333337</v>
      </c>
      <c r="K10" s="300">
        <f t="shared" si="2"/>
        <v>0.77777777777777779</v>
      </c>
      <c r="L10" s="300">
        <f t="shared" si="3"/>
        <v>1.6111111111111112</v>
      </c>
    </row>
    <row r="11" spans="2:12" x14ac:dyDescent="0.2">
      <c r="B11" s="301">
        <v>3</v>
      </c>
      <c r="C11" s="302" t="str">
        <f>Stat.!DP6</f>
        <v>Havlík Petr</v>
      </c>
      <c r="D11" s="303">
        <f>Stat.!DQ6</f>
        <v>17</v>
      </c>
      <c r="E11" s="207">
        <f>Stat.!DR6</f>
        <v>0</v>
      </c>
      <c r="F11" s="207">
        <f>Stat.!DS6</f>
        <v>0</v>
      </c>
      <c r="G11" s="207">
        <f>Stat.!DU6</f>
        <v>0</v>
      </c>
      <c r="H11" s="304">
        <f>Stat.!DT6</f>
        <v>0</v>
      </c>
      <c r="I11" s="299">
        <f t="shared" si="0"/>
        <v>17</v>
      </c>
      <c r="J11" s="300">
        <f t="shared" si="1"/>
        <v>0</v>
      </c>
      <c r="K11" s="300">
        <f t="shared" si="2"/>
        <v>0</v>
      </c>
      <c r="L11" s="300">
        <f t="shared" si="3"/>
        <v>0</v>
      </c>
    </row>
    <row r="12" spans="2:12" x14ac:dyDescent="0.2">
      <c r="B12" s="301">
        <v>4</v>
      </c>
      <c r="C12" s="302" t="str">
        <f>Stat.!DP7</f>
        <v>Chvátal Jan</v>
      </c>
      <c r="D12" s="303">
        <f>Stat.!DQ7</f>
        <v>1</v>
      </c>
      <c r="E12" s="207">
        <f>Stat.!DR7</f>
        <v>0</v>
      </c>
      <c r="F12" s="207">
        <f>Stat.!DS7</f>
        <v>0</v>
      </c>
      <c r="G12" s="207">
        <f>Stat.!DU7</f>
        <v>2</v>
      </c>
      <c r="H12" s="304">
        <f>Stat.!DT7</f>
        <v>0</v>
      </c>
      <c r="I12" s="299">
        <f t="shared" si="0"/>
        <v>1</v>
      </c>
      <c r="J12" s="300">
        <f t="shared" si="1"/>
        <v>0</v>
      </c>
      <c r="K12" s="300">
        <f t="shared" si="2"/>
        <v>0</v>
      </c>
      <c r="L12" s="300">
        <f t="shared" si="3"/>
        <v>0</v>
      </c>
    </row>
    <row r="13" spans="2:12" x14ac:dyDescent="0.2">
      <c r="B13" s="301">
        <v>5</v>
      </c>
      <c r="C13" s="302" t="str">
        <f>Stat.!DP8</f>
        <v>Chvátal Pavel C</v>
      </c>
      <c r="D13" s="303">
        <f>Stat.!DQ8</f>
        <v>17</v>
      </c>
      <c r="E13" s="207">
        <f>Stat.!DR8</f>
        <v>5</v>
      </c>
      <c r="F13" s="207">
        <f>Stat.!DS8</f>
        <v>0</v>
      </c>
      <c r="G13" s="207">
        <f>Stat.!DU8</f>
        <v>4</v>
      </c>
      <c r="H13" s="304">
        <f>Stat.!DT8</f>
        <v>5</v>
      </c>
      <c r="I13" s="299">
        <f t="shared" si="0"/>
        <v>17</v>
      </c>
      <c r="J13" s="300">
        <f t="shared" si="1"/>
        <v>0.29411764705882354</v>
      </c>
      <c r="K13" s="300">
        <f t="shared" si="2"/>
        <v>0</v>
      </c>
      <c r="L13" s="300">
        <f t="shared" si="3"/>
        <v>0.29411764705882354</v>
      </c>
    </row>
    <row r="14" spans="2:12" x14ac:dyDescent="0.2">
      <c r="B14" s="301">
        <v>6</v>
      </c>
      <c r="C14" s="302" t="str">
        <f>Stat.!DP9</f>
        <v>Jánský Radek</v>
      </c>
      <c r="D14" s="303">
        <f>Stat.!DQ9</f>
        <v>14</v>
      </c>
      <c r="E14" s="207">
        <f>Stat.!DR9</f>
        <v>4</v>
      </c>
      <c r="F14" s="207">
        <f>Stat.!DS9</f>
        <v>4</v>
      </c>
      <c r="G14" s="207">
        <f>Stat.!DU9</f>
        <v>30</v>
      </c>
      <c r="H14" s="304">
        <f>Stat.!DT9</f>
        <v>8</v>
      </c>
      <c r="I14" s="299">
        <f t="shared" si="0"/>
        <v>14</v>
      </c>
      <c r="J14" s="300">
        <f t="shared" si="1"/>
        <v>0.2857142857142857</v>
      </c>
      <c r="K14" s="300">
        <f t="shared" si="2"/>
        <v>0.2857142857142857</v>
      </c>
      <c r="L14" s="300">
        <f t="shared" si="3"/>
        <v>0.5714285714285714</v>
      </c>
    </row>
    <row r="15" spans="2:12" x14ac:dyDescent="0.2">
      <c r="B15" s="301">
        <v>7</v>
      </c>
      <c r="C15" s="302" t="str">
        <f>Stat.!DP10</f>
        <v>Kelbler Miloš</v>
      </c>
      <c r="D15" s="303">
        <f>Stat.!DQ10</f>
        <v>16</v>
      </c>
      <c r="E15" s="207">
        <f>Stat.!DR10</f>
        <v>2</v>
      </c>
      <c r="F15" s="207">
        <f>Stat.!DS10</f>
        <v>8</v>
      </c>
      <c r="G15" s="207">
        <f>Stat.!DU10</f>
        <v>4</v>
      </c>
      <c r="H15" s="304">
        <f>Stat.!DT10</f>
        <v>10</v>
      </c>
      <c r="I15" s="299">
        <f t="shared" si="0"/>
        <v>16</v>
      </c>
      <c r="J15" s="300">
        <f t="shared" si="1"/>
        <v>0.125</v>
      </c>
      <c r="K15" s="300">
        <f t="shared" si="2"/>
        <v>0.5</v>
      </c>
      <c r="L15" s="300">
        <f t="shared" si="3"/>
        <v>0.625</v>
      </c>
    </row>
    <row r="16" spans="2:12" x14ac:dyDescent="0.2">
      <c r="B16" s="301">
        <v>8</v>
      </c>
      <c r="C16" s="302" t="str">
        <f>Stat.!DP11</f>
        <v>Krejčí Jiří</v>
      </c>
      <c r="D16" s="303">
        <f>Stat.!DQ11</f>
        <v>18</v>
      </c>
      <c r="E16" s="207">
        <f>Stat.!DR11</f>
        <v>5</v>
      </c>
      <c r="F16" s="207">
        <f>Stat.!DS11</f>
        <v>4</v>
      </c>
      <c r="G16" s="207">
        <f>Stat.!DU11</f>
        <v>6</v>
      </c>
      <c r="H16" s="304">
        <f>Stat.!DT11</f>
        <v>9</v>
      </c>
      <c r="I16" s="299">
        <f t="shared" si="0"/>
        <v>18</v>
      </c>
      <c r="J16" s="300">
        <f t="shared" si="1"/>
        <v>0.27777777777777779</v>
      </c>
      <c r="K16" s="300">
        <f t="shared" si="2"/>
        <v>0.22222222222222221</v>
      </c>
      <c r="L16" s="300">
        <f t="shared" si="3"/>
        <v>0.5</v>
      </c>
    </row>
    <row r="17" spans="2:12" x14ac:dyDescent="0.2">
      <c r="B17" s="301">
        <v>9</v>
      </c>
      <c r="C17" s="302" t="str">
        <f>Stat.!DP12</f>
        <v>Kříž Milan</v>
      </c>
      <c r="D17" s="303">
        <f>Stat.!DQ12</f>
        <v>17</v>
      </c>
      <c r="E17" s="207">
        <f>Stat.!DR12</f>
        <v>3</v>
      </c>
      <c r="F17" s="207">
        <f>Stat.!DS12</f>
        <v>4</v>
      </c>
      <c r="G17" s="207">
        <f>Stat.!DU12</f>
        <v>8</v>
      </c>
      <c r="H17" s="304">
        <f>Stat.!DT12</f>
        <v>7</v>
      </c>
      <c r="I17" s="299">
        <f t="shared" si="0"/>
        <v>17</v>
      </c>
      <c r="J17" s="300">
        <f t="shared" si="1"/>
        <v>0.17647058823529413</v>
      </c>
      <c r="K17" s="300">
        <f t="shared" si="2"/>
        <v>0.23529411764705882</v>
      </c>
      <c r="L17" s="300">
        <f t="shared" si="3"/>
        <v>0.41176470588235292</v>
      </c>
    </row>
    <row r="18" spans="2:12" x14ac:dyDescent="0.2">
      <c r="B18" s="301">
        <v>10</v>
      </c>
      <c r="C18" s="302" t="str">
        <f>Stat.!DP13</f>
        <v>Nehyba Roman</v>
      </c>
      <c r="D18" s="303">
        <f>Stat.!DQ13</f>
        <v>13</v>
      </c>
      <c r="E18" s="207">
        <f>Stat.!DR13</f>
        <v>5</v>
      </c>
      <c r="F18" s="207">
        <f>Stat.!DS13</f>
        <v>2</v>
      </c>
      <c r="G18" s="207">
        <f>Stat.!DU13</f>
        <v>4</v>
      </c>
      <c r="H18" s="304">
        <f>Stat.!DT13</f>
        <v>7</v>
      </c>
      <c r="I18" s="299">
        <f t="shared" si="0"/>
        <v>13</v>
      </c>
      <c r="J18" s="300">
        <f t="shared" si="1"/>
        <v>0.38461538461538464</v>
      </c>
      <c r="K18" s="300">
        <f t="shared" si="2"/>
        <v>0.15384615384615385</v>
      </c>
      <c r="L18" s="300">
        <f t="shared" si="3"/>
        <v>0.53846153846153844</v>
      </c>
    </row>
    <row r="19" spans="2:12" x14ac:dyDescent="0.2">
      <c r="B19" s="301">
        <v>11</v>
      </c>
      <c r="C19" s="302" t="str">
        <f>Stat.!DP14</f>
        <v>Novák Vojtěch </v>
      </c>
      <c r="D19" s="303">
        <f>Stat.!DQ14</f>
        <v>10</v>
      </c>
      <c r="E19" s="207">
        <f>Stat.!DR14</f>
        <v>0</v>
      </c>
      <c r="F19" s="207">
        <f>Stat.!DS14</f>
        <v>6</v>
      </c>
      <c r="G19" s="207">
        <f>Stat.!DU14</f>
        <v>8</v>
      </c>
      <c r="H19" s="304">
        <f>Stat.!DT14</f>
        <v>6</v>
      </c>
      <c r="I19" s="299">
        <f t="shared" si="0"/>
        <v>10</v>
      </c>
      <c r="J19" s="300">
        <f t="shared" si="1"/>
        <v>0</v>
      </c>
      <c r="K19" s="300">
        <f t="shared" si="2"/>
        <v>0.6</v>
      </c>
      <c r="L19" s="300">
        <f t="shared" si="3"/>
        <v>0.6</v>
      </c>
    </row>
    <row r="20" spans="2:12" x14ac:dyDescent="0.2">
      <c r="B20" s="301">
        <v>12</v>
      </c>
      <c r="C20" s="302" t="str">
        <f>Stat.!DP15</f>
        <v>Peltán Ladislav</v>
      </c>
      <c r="D20" s="303">
        <f>Stat.!DQ15</f>
        <v>15</v>
      </c>
      <c r="E20" s="207">
        <f>Stat.!DR15</f>
        <v>7</v>
      </c>
      <c r="F20" s="207">
        <f>Stat.!DS15</f>
        <v>4</v>
      </c>
      <c r="G20" s="207">
        <f>Stat.!DU15</f>
        <v>30</v>
      </c>
      <c r="H20" s="304">
        <f>Stat.!DT15</f>
        <v>11</v>
      </c>
      <c r="I20" s="299">
        <f t="shared" si="0"/>
        <v>15</v>
      </c>
      <c r="J20" s="300">
        <f t="shared" si="1"/>
        <v>0.46666666666666667</v>
      </c>
      <c r="K20" s="300">
        <f t="shared" si="2"/>
        <v>0.26666666666666666</v>
      </c>
      <c r="L20" s="300">
        <f t="shared" si="3"/>
        <v>0.73333333333333328</v>
      </c>
    </row>
    <row r="21" spans="2:12" x14ac:dyDescent="0.2">
      <c r="B21" s="301">
        <v>13</v>
      </c>
      <c r="C21" s="302" t="str">
        <f>Stat.!DP16</f>
        <v>Plachý Karel</v>
      </c>
      <c r="D21" s="303">
        <f>Stat.!DQ16</f>
        <v>18</v>
      </c>
      <c r="E21" s="207">
        <f>Stat.!DR16</f>
        <v>6</v>
      </c>
      <c r="F21" s="207">
        <f>Stat.!DS16</f>
        <v>4</v>
      </c>
      <c r="G21" s="207">
        <f>Stat.!DU16</f>
        <v>12</v>
      </c>
      <c r="H21" s="304">
        <f>Stat.!DT16</f>
        <v>10</v>
      </c>
      <c r="I21" s="299">
        <f t="shared" si="0"/>
        <v>18</v>
      </c>
      <c r="J21" s="300">
        <f t="shared" si="1"/>
        <v>0.33333333333333331</v>
      </c>
      <c r="K21" s="300">
        <f t="shared" si="2"/>
        <v>0.22222222222222221</v>
      </c>
      <c r="L21" s="300">
        <f t="shared" si="3"/>
        <v>0.55555555555555558</v>
      </c>
    </row>
    <row r="22" spans="2:12" x14ac:dyDescent="0.2">
      <c r="B22" s="301">
        <v>14</v>
      </c>
      <c r="C22" s="302" t="str">
        <f>Stat.!DP17</f>
        <v>Přívětivý Josef</v>
      </c>
      <c r="D22" s="303">
        <f>Stat.!DQ17</f>
        <v>9</v>
      </c>
      <c r="E22" s="207">
        <f>Stat.!DR17</f>
        <v>1</v>
      </c>
      <c r="F22" s="207">
        <f>Stat.!DS17</f>
        <v>0</v>
      </c>
      <c r="G22" s="207">
        <f>Stat.!DU17</f>
        <v>6</v>
      </c>
      <c r="H22" s="304">
        <f>Stat.!DT17</f>
        <v>1</v>
      </c>
      <c r="I22" s="299">
        <f t="shared" si="0"/>
        <v>9</v>
      </c>
      <c r="J22" s="300">
        <f t="shared" si="1"/>
        <v>0.1111111111111111</v>
      </c>
      <c r="K22" s="300">
        <f t="shared" si="2"/>
        <v>0</v>
      </c>
      <c r="L22" s="300">
        <f t="shared" si="3"/>
        <v>0.1111111111111111</v>
      </c>
    </row>
    <row r="23" spans="2:12" x14ac:dyDescent="0.2">
      <c r="B23" s="301">
        <v>15</v>
      </c>
      <c r="C23" s="302" t="str">
        <f>Stat.!DP18</f>
        <v>Švarc Petr</v>
      </c>
      <c r="D23" s="303">
        <f>Stat.!DQ18</f>
        <v>15</v>
      </c>
      <c r="E23" s="207">
        <f>Stat.!DR18</f>
        <v>7</v>
      </c>
      <c r="F23" s="207">
        <f>Stat.!DS18</f>
        <v>9</v>
      </c>
      <c r="G23" s="207">
        <f>Stat.!DU18</f>
        <v>8</v>
      </c>
      <c r="H23" s="304">
        <f>Stat.!DT18</f>
        <v>16</v>
      </c>
      <c r="I23" s="299">
        <f t="shared" si="0"/>
        <v>15</v>
      </c>
      <c r="J23" s="300">
        <f t="shared" si="1"/>
        <v>0.46666666666666667</v>
      </c>
      <c r="K23" s="300">
        <f t="shared" si="2"/>
        <v>0.6</v>
      </c>
      <c r="L23" s="300">
        <f t="shared" si="3"/>
        <v>1.0666666666666667</v>
      </c>
    </row>
    <row r="24" spans="2:12" x14ac:dyDescent="0.2">
      <c r="B24" s="301">
        <v>16</v>
      </c>
      <c r="C24" s="302" t="str">
        <f>Stat.!DP19</f>
        <v>Švarc Vojtěch</v>
      </c>
      <c r="D24" s="303">
        <f>Stat.!DQ19</f>
        <v>1</v>
      </c>
      <c r="E24" s="207">
        <f>Stat.!DR19</f>
        <v>0</v>
      </c>
      <c r="F24" s="207">
        <f>Stat.!DS19</f>
        <v>1</v>
      </c>
      <c r="G24" s="207">
        <f>Stat.!DU19</f>
        <v>0</v>
      </c>
      <c r="H24" s="304">
        <f>Stat.!DT19</f>
        <v>1</v>
      </c>
      <c r="I24" s="299">
        <f t="shared" si="0"/>
        <v>1</v>
      </c>
      <c r="J24" s="300">
        <f t="shared" si="1"/>
        <v>0</v>
      </c>
      <c r="K24" s="300">
        <f t="shared" si="2"/>
        <v>1</v>
      </c>
      <c r="L24" s="300">
        <f t="shared" si="3"/>
        <v>1</v>
      </c>
    </row>
    <row r="25" spans="2:12" x14ac:dyDescent="0.2">
      <c r="B25" s="301">
        <v>17</v>
      </c>
      <c r="C25" s="302" t="str">
        <f>Stat.!DP20</f>
        <v>Vávrů Radim</v>
      </c>
      <c r="D25" s="303">
        <f>Stat.!DQ20</f>
        <v>18</v>
      </c>
      <c r="E25" s="207">
        <f>Stat.!DR20</f>
        <v>13</v>
      </c>
      <c r="F25" s="207">
        <f>Stat.!DS20</f>
        <v>7</v>
      </c>
      <c r="G25" s="207">
        <f>Stat.!DU20</f>
        <v>6</v>
      </c>
      <c r="H25" s="304">
        <f>Stat.!DT20</f>
        <v>20</v>
      </c>
      <c r="I25" s="299">
        <f t="shared" si="0"/>
        <v>18</v>
      </c>
      <c r="J25" s="300">
        <f t="shared" si="1"/>
        <v>0.72222222222222221</v>
      </c>
      <c r="K25" s="300">
        <f t="shared" si="2"/>
        <v>0.3888888888888889</v>
      </c>
      <c r="L25" s="300">
        <f t="shared" si="3"/>
        <v>1.1111111111111112</v>
      </c>
    </row>
    <row r="26" spans="2:12" x14ac:dyDescent="0.2">
      <c r="B26" s="301">
        <v>18</v>
      </c>
      <c r="C26" s="302" t="str">
        <f>Stat.!DP21</f>
        <v>Zejda Vojtěch</v>
      </c>
      <c r="D26" s="303">
        <f>Stat.!DQ21</f>
        <v>16</v>
      </c>
      <c r="E26" s="207">
        <f>Stat.!DR21</f>
        <v>3</v>
      </c>
      <c r="F26" s="207">
        <f>Stat.!DS21</f>
        <v>3</v>
      </c>
      <c r="G26" s="207">
        <f>Stat.!DU21</f>
        <v>4</v>
      </c>
      <c r="H26" s="304">
        <f>Stat.!DT21</f>
        <v>6</v>
      </c>
      <c r="I26" s="299">
        <f t="shared" si="0"/>
        <v>16</v>
      </c>
      <c r="J26" s="300">
        <f t="shared" si="1"/>
        <v>0.1875</v>
      </c>
      <c r="K26" s="300">
        <f t="shared" si="2"/>
        <v>0.1875</v>
      </c>
      <c r="L26" s="300">
        <f t="shared" si="3"/>
        <v>0.375</v>
      </c>
    </row>
    <row r="27" spans="2:12" x14ac:dyDescent="0.2">
      <c r="B27" s="301">
        <v>19</v>
      </c>
      <c r="C27" s="302">
        <f>Stat.!DP22</f>
        <v>0</v>
      </c>
      <c r="D27" s="303">
        <f>Stat.!DQ22</f>
        <v>0</v>
      </c>
      <c r="E27" s="207">
        <f>Stat.!DR22</f>
        <v>0</v>
      </c>
      <c r="F27" s="207">
        <f>Stat.!DS22</f>
        <v>0</v>
      </c>
      <c r="G27" s="207">
        <f>Stat.!DU22</f>
        <v>0</v>
      </c>
      <c r="H27" s="304">
        <f>Stat.!DT22</f>
        <v>0</v>
      </c>
      <c r="I27" s="299">
        <f t="shared" si="0"/>
        <v>0</v>
      </c>
      <c r="J27" s="300">
        <f t="shared" si="1"/>
        <v>0</v>
      </c>
      <c r="K27" s="300">
        <f t="shared" si="2"/>
        <v>0</v>
      </c>
      <c r="L27" s="300">
        <f t="shared" si="3"/>
        <v>0</v>
      </c>
    </row>
    <row r="28" spans="2:12" x14ac:dyDescent="0.2">
      <c r="B28" s="301">
        <v>20</v>
      </c>
      <c r="C28" s="302">
        <f>Stat.!DP23</f>
        <v>0</v>
      </c>
      <c r="D28" s="303">
        <f>Stat.!DQ23</f>
        <v>0</v>
      </c>
      <c r="E28" s="207">
        <f>Stat.!DR23</f>
        <v>0</v>
      </c>
      <c r="F28" s="207">
        <f>Stat.!DS23</f>
        <v>0</v>
      </c>
      <c r="G28" s="207">
        <f>Stat.!DU23</f>
        <v>0</v>
      </c>
      <c r="H28" s="304">
        <f>Stat.!DT23</f>
        <v>0</v>
      </c>
      <c r="I28" s="299">
        <f t="shared" si="0"/>
        <v>0</v>
      </c>
      <c r="J28" s="300">
        <f t="shared" si="1"/>
        <v>0</v>
      </c>
      <c r="K28" s="300">
        <f t="shared" si="2"/>
        <v>0</v>
      </c>
      <c r="L28" s="300">
        <f t="shared" si="3"/>
        <v>0</v>
      </c>
    </row>
    <row r="29" spans="2:12" x14ac:dyDescent="0.2">
      <c r="B29" s="301">
        <v>21</v>
      </c>
      <c r="C29" s="302">
        <f>Stat.!DP24</f>
        <v>0</v>
      </c>
      <c r="D29" s="303">
        <f>Stat.!DQ24</f>
        <v>0</v>
      </c>
      <c r="E29" s="207">
        <f>Stat.!DR24</f>
        <v>0</v>
      </c>
      <c r="F29" s="207">
        <f>Stat.!DS24</f>
        <v>0</v>
      </c>
      <c r="G29" s="207">
        <f>Stat.!DU24</f>
        <v>0</v>
      </c>
      <c r="H29" s="304">
        <f>Stat.!DT24</f>
        <v>0</v>
      </c>
      <c r="I29" s="299">
        <f t="shared" si="0"/>
        <v>0</v>
      </c>
      <c r="J29" s="300">
        <f t="shared" si="1"/>
        <v>0</v>
      </c>
      <c r="K29" s="300">
        <f t="shared" si="2"/>
        <v>0</v>
      </c>
      <c r="L29" s="300">
        <f t="shared" si="3"/>
        <v>0</v>
      </c>
    </row>
    <row r="30" spans="2:12" x14ac:dyDescent="0.2">
      <c r="B30" s="305">
        <v>22</v>
      </c>
      <c r="C30" s="306">
        <f>Stat.!DP25</f>
        <v>0</v>
      </c>
      <c r="D30" s="307">
        <f>Stat.!DQ25</f>
        <v>0</v>
      </c>
      <c r="E30" s="308">
        <f>Stat.!DR25</f>
        <v>0</v>
      </c>
      <c r="F30" s="308">
        <f>Stat.!DS25</f>
        <v>0</v>
      </c>
      <c r="G30" s="308">
        <f>Stat.!DU25</f>
        <v>0</v>
      </c>
      <c r="H30" s="309">
        <f>Stat.!DT25</f>
        <v>0</v>
      </c>
      <c r="I30" s="299">
        <f t="shared" si="0"/>
        <v>0</v>
      </c>
      <c r="J30" s="300">
        <f t="shared" si="1"/>
        <v>0</v>
      </c>
      <c r="K30" s="300">
        <f t="shared" si="2"/>
        <v>0</v>
      </c>
      <c r="L30" s="300">
        <f t="shared" si="3"/>
        <v>0</v>
      </c>
    </row>
    <row r="31" spans="2:12" x14ac:dyDescent="0.2">
      <c r="B31" s="26"/>
      <c r="C31" s="26" t="s">
        <v>13</v>
      </c>
      <c r="D31" s="310">
        <f>SUM(D9:D30)</f>
        <v>249</v>
      </c>
      <c r="E31" s="310">
        <f>SUM(E9:E30)</f>
        <v>82</v>
      </c>
      <c r="F31" s="310">
        <f>SUM(F9:F30)</f>
        <v>77</v>
      </c>
      <c r="G31" s="310">
        <f>SUM(G9:G30)</f>
        <v>146</v>
      </c>
      <c r="H31" s="311">
        <f>E31+F31</f>
        <v>159</v>
      </c>
      <c r="I31" s="6"/>
      <c r="J31" s="281"/>
      <c r="K31" s="312"/>
      <c r="L31" s="199"/>
    </row>
    <row r="32" spans="2:12" x14ac:dyDescent="0.2">
      <c r="B32" s="313"/>
      <c r="C32" s="314" t="s">
        <v>338</v>
      </c>
      <c r="D32" s="315"/>
      <c r="E32" s="310"/>
      <c r="F32" s="315"/>
      <c r="G32" s="315"/>
      <c r="H32" s="315"/>
    </row>
    <row r="33" spans="4:5" s="19" customFormat="1" ht="11.25" x14ac:dyDescent="0.2"/>
    <row r="34" spans="4:5" s="7" customFormat="1" ht="11.25" x14ac:dyDescent="0.2"/>
    <row r="35" spans="4:5" s="19" customFormat="1" ht="11.25" x14ac:dyDescent="0.2">
      <c r="D35" s="316"/>
      <c r="E35" s="317"/>
    </row>
    <row r="36" spans="4:5" s="19" customFormat="1" ht="11.25" x14ac:dyDescent="0.2"/>
    <row r="37" spans="4:5" s="19" customFormat="1" ht="11.25" x14ac:dyDescent="0.2"/>
    <row r="38" spans="4:5" s="19" customFormat="1" ht="11.25" x14ac:dyDescent="0.2"/>
    <row r="39" spans="4:5" s="19" customFormat="1" ht="11.25" x14ac:dyDescent="0.2"/>
    <row r="40" spans="4:5" s="19" customFormat="1" ht="11.25" x14ac:dyDescent="0.2"/>
    <row r="41" spans="4:5" s="19" customFormat="1" ht="11.25" x14ac:dyDescent="0.2"/>
    <row r="42" spans="4:5" s="19" customFormat="1" ht="11.25" x14ac:dyDescent="0.2"/>
    <row r="43" spans="4:5" s="19" customFormat="1" ht="11.25" x14ac:dyDescent="0.2"/>
    <row r="44" spans="4:5" s="19" customFormat="1" ht="11.25" x14ac:dyDescent="0.2"/>
    <row r="45" spans="4:5" s="19" customFormat="1" ht="11.25" x14ac:dyDescent="0.2"/>
    <row r="46" spans="4:5" s="19" customFormat="1" ht="11.25" x14ac:dyDescent="0.2"/>
    <row r="47" spans="4:5" s="19" customFormat="1" ht="11.25" x14ac:dyDescent="0.2"/>
  </sheetData>
  <mergeCells count="3">
    <mergeCell ref="B3:H5"/>
    <mergeCell ref="E6:F6"/>
    <mergeCell ref="D8:H8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30FF-D442-4B24-8187-E848033484A5}">
  <sheetPr>
    <tabColor theme="0"/>
  </sheetPr>
  <dimension ref="C1:J43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2" width="6.7109375" style="208" customWidth="1"/>
    <col min="3" max="3" width="4.7109375" style="208" customWidth="1"/>
    <col min="4" max="4" width="23.7109375" style="208" customWidth="1"/>
    <col min="5" max="7" width="10.7109375" style="208" customWidth="1"/>
    <col min="8" max="16384" width="9.140625" style="208"/>
  </cols>
  <sheetData>
    <row r="1" spans="3:9" ht="13.5" hidden="1" thickBot="1" x14ac:dyDescent="0.25"/>
    <row r="2" spans="3:9" ht="15" customHeight="1" x14ac:dyDescent="0.2">
      <c r="C2" s="318" t="s">
        <v>339</v>
      </c>
      <c r="D2" s="319"/>
      <c r="E2" s="319"/>
      <c r="F2" s="319"/>
      <c r="G2" s="320"/>
    </row>
    <row r="3" spans="3:9" ht="15" customHeight="1" x14ac:dyDescent="0.2">
      <c r="C3" s="321"/>
      <c r="D3" s="322"/>
      <c r="E3" s="322"/>
      <c r="F3" s="322"/>
      <c r="G3" s="323"/>
    </row>
    <row r="4" spans="3:9" ht="15" customHeight="1" x14ac:dyDescent="0.2">
      <c r="C4" s="321"/>
      <c r="D4" s="322"/>
      <c r="E4" s="322"/>
      <c r="F4" s="322"/>
      <c r="G4" s="323"/>
    </row>
    <row r="5" spans="3:9" ht="69.95" customHeight="1" thickBot="1" x14ac:dyDescent="0.25">
      <c r="C5" s="229"/>
      <c r="D5" s="256" t="s">
        <v>323</v>
      </c>
      <c r="E5" s="231" t="s">
        <v>340</v>
      </c>
      <c r="F5" s="324" t="s">
        <v>341</v>
      </c>
      <c r="G5" s="325" t="s">
        <v>342</v>
      </c>
    </row>
    <row r="6" spans="3:9" ht="15" customHeight="1" thickBot="1" x14ac:dyDescent="0.25">
      <c r="C6" s="326"/>
      <c r="D6" s="327"/>
      <c r="E6" s="327"/>
      <c r="F6" s="327"/>
      <c r="G6" s="328"/>
    </row>
    <row r="7" spans="3:9" ht="27" customHeight="1" x14ac:dyDescent="0.3">
      <c r="C7" s="233">
        <v>1</v>
      </c>
      <c r="D7" s="234" t="s">
        <v>21</v>
      </c>
      <c r="E7" s="236">
        <v>1985</v>
      </c>
      <c r="F7" s="236">
        <v>15</v>
      </c>
      <c r="G7" s="237">
        <v>155</v>
      </c>
    </row>
    <row r="8" spans="3:9" ht="27" customHeight="1" x14ac:dyDescent="0.3">
      <c r="C8" s="238">
        <v>2</v>
      </c>
      <c r="D8" s="227" t="s">
        <v>20</v>
      </c>
      <c r="E8" s="239">
        <v>1974</v>
      </c>
      <c r="F8" s="239">
        <v>6</v>
      </c>
      <c r="G8" s="240">
        <v>83</v>
      </c>
    </row>
    <row r="9" spans="3:9" ht="27" customHeight="1" x14ac:dyDescent="0.3">
      <c r="C9" s="238">
        <v>3</v>
      </c>
      <c r="D9" s="227" t="s">
        <v>37</v>
      </c>
      <c r="E9" s="239">
        <v>1978</v>
      </c>
      <c r="F9" s="239">
        <v>13</v>
      </c>
      <c r="G9" s="240">
        <v>70</v>
      </c>
    </row>
    <row r="10" spans="3:9" ht="27" customHeight="1" x14ac:dyDescent="0.3">
      <c r="C10" s="238">
        <v>4</v>
      </c>
      <c r="D10" s="227" t="s">
        <v>27</v>
      </c>
      <c r="E10" s="239">
        <v>1987</v>
      </c>
      <c r="F10" s="239">
        <v>5</v>
      </c>
      <c r="G10" s="240">
        <v>65</v>
      </c>
    </row>
    <row r="11" spans="3:9" ht="27" customHeight="1" x14ac:dyDescent="0.3">
      <c r="C11" s="238">
        <v>5</v>
      </c>
      <c r="D11" s="227" t="s">
        <v>343</v>
      </c>
      <c r="E11" s="239">
        <v>1976</v>
      </c>
      <c r="F11" s="239">
        <v>5</v>
      </c>
      <c r="G11" s="240">
        <v>53</v>
      </c>
    </row>
    <row r="12" spans="3:9" ht="27" customHeight="1" x14ac:dyDescent="0.3">
      <c r="C12" s="238">
        <v>6</v>
      </c>
      <c r="D12" s="227" t="s">
        <v>35</v>
      </c>
      <c r="E12" s="239">
        <v>1991</v>
      </c>
      <c r="F12" s="239">
        <v>7</v>
      </c>
      <c r="G12" s="240">
        <v>49</v>
      </c>
    </row>
    <row r="13" spans="3:9" ht="27" customHeight="1" x14ac:dyDescent="0.3">
      <c r="C13" s="238">
        <v>7</v>
      </c>
      <c r="D13" s="227" t="s">
        <v>25</v>
      </c>
      <c r="E13" s="239">
        <v>1980</v>
      </c>
      <c r="F13" s="239">
        <v>4</v>
      </c>
      <c r="G13" s="240">
        <v>48</v>
      </c>
    </row>
    <row r="14" spans="3:9" ht="27" customHeight="1" x14ac:dyDescent="0.3">
      <c r="C14" s="238">
        <v>8</v>
      </c>
      <c r="D14" s="227" t="s">
        <v>28</v>
      </c>
      <c r="E14" s="239">
        <v>1969</v>
      </c>
      <c r="F14" s="239">
        <v>3</v>
      </c>
      <c r="G14" s="240">
        <v>43</v>
      </c>
      <c r="I14" s="241"/>
    </row>
    <row r="15" spans="3:9" ht="27" customHeight="1" x14ac:dyDescent="0.3">
      <c r="C15" s="238">
        <v>9</v>
      </c>
      <c r="D15" s="227" t="s">
        <v>33</v>
      </c>
      <c r="E15" s="239">
        <v>1978</v>
      </c>
      <c r="F15" s="239">
        <v>6</v>
      </c>
      <c r="G15" s="240">
        <v>43</v>
      </c>
    </row>
    <row r="16" spans="3:9" ht="27" customHeight="1" x14ac:dyDescent="0.3">
      <c r="C16" s="238">
        <v>10</v>
      </c>
      <c r="D16" s="227" t="s">
        <v>344</v>
      </c>
      <c r="E16" s="239">
        <v>1991</v>
      </c>
      <c r="F16" s="239">
        <v>0</v>
      </c>
      <c r="G16" s="240">
        <v>39</v>
      </c>
    </row>
    <row r="17" spans="3:10" ht="27" customHeight="1" x14ac:dyDescent="0.3">
      <c r="C17" s="238">
        <v>11</v>
      </c>
      <c r="D17" s="227" t="s">
        <v>345</v>
      </c>
      <c r="E17" s="239">
        <v>1975</v>
      </c>
      <c r="F17" s="239">
        <v>0</v>
      </c>
      <c r="G17" s="240">
        <v>37</v>
      </c>
    </row>
    <row r="18" spans="3:10" ht="27" customHeight="1" x14ac:dyDescent="0.3">
      <c r="C18" s="238">
        <v>12</v>
      </c>
      <c r="D18" s="227" t="s">
        <v>26</v>
      </c>
      <c r="E18" s="239">
        <v>1966</v>
      </c>
      <c r="F18" s="239">
        <v>2</v>
      </c>
      <c r="G18" s="240">
        <v>24</v>
      </c>
    </row>
    <row r="19" spans="3:10" ht="27" customHeight="1" x14ac:dyDescent="0.3">
      <c r="C19" s="238">
        <v>13</v>
      </c>
      <c r="D19" s="227" t="s">
        <v>346</v>
      </c>
      <c r="E19" s="239">
        <v>1977</v>
      </c>
      <c r="F19" s="239">
        <v>0</v>
      </c>
      <c r="G19" s="240">
        <v>21</v>
      </c>
    </row>
    <row r="20" spans="3:10" ht="27" customHeight="1" x14ac:dyDescent="0.3">
      <c r="C20" s="238">
        <v>14</v>
      </c>
      <c r="D20" s="227" t="s">
        <v>23</v>
      </c>
      <c r="E20" s="239">
        <v>1975</v>
      </c>
      <c r="F20" s="239">
        <v>0</v>
      </c>
      <c r="G20" s="240">
        <v>21</v>
      </c>
    </row>
    <row r="21" spans="3:10" ht="27" customHeight="1" x14ac:dyDescent="0.3">
      <c r="C21" s="238">
        <v>15</v>
      </c>
      <c r="D21" s="227" t="s">
        <v>347</v>
      </c>
      <c r="E21" s="239">
        <v>1977</v>
      </c>
      <c r="F21" s="239">
        <v>0</v>
      </c>
      <c r="G21" s="240">
        <v>15</v>
      </c>
    </row>
    <row r="22" spans="3:10" ht="27" customHeight="1" x14ac:dyDescent="0.3">
      <c r="C22" s="238">
        <v>16</v>
      </c>
      <c r="D22" s="227" t="s">
        <v>29</v>
      </c>
      <c r="E22" s="239">
        <v>1995</v>
      </c>
      <c r="F22" s="239">
        <v>5</v>
      </c>
      <c r="G22" s="240">
        <v>10</v>
      </c>
    </row>
    <row r="23" spans="3:10" ht="27" customHeight="1" x14ac:dyDescent="0.3">
      <c r="C23" s="238">
        <v>17</v>
      </c>
      <c r="D23" s="227" t="s">
        <v>38</v>
      </c>
      <c r="E23" s="239">
        <v>1993</v>
      </c>
      <c r="F23" s="239">
        <v>3</v>
      </c>
      <c r="G23" s="240">
        <v>9</v>
      </c>
      <c r="I23" s="242"/>
      <c r="J23" s="242"/>
    </row>
    <row r="24" spans="3:10" ht="27" customHeight="1" x14ac:dyDescent="0.3">
      <c r="C24" s="238">
        <v>18</v>
      </c>
      <c r="D24" s="329" t="s">
        <v>348</v>
      </c>
      <c r="E24" s="330">
        <v>1988</v>
      </c>
      <c r="F24" s="330">
        <v>0</v>
      </c>
      <c r="G24" s="331">
        <v>8</v>
      </c>
      <c r="I24" s="332"/>
    </row>
    <row r="25" spans="3:10" ht="27" customHeight="1" x14ac:dyDescent="0.3">
      <c r="C25" s="238">
        <v>19</v>
      </c>
      <c r="D25" s="329" t="s">
        <v>34</v>
      </c>
      <c r="E25" s="330">
        <v>1993</v>
      </c>
      <c r="F25" s="330">
        <v>1</v>
      </c>
      <c r="G25" s="331">
        <v>8</v>
      </c>
      <c r="I25" s="332"/>
    </row>
    <row r="26" spans="3:10" ht="27" customHeight="1" x14ac:dyDescent="0.3">
      <c r="C26" s="238">
        <v>20</v>
      </c>
      <c r="D26" s="329" t="s">
        <v>32</v>
      </c>
      <c r="E26" s="330">
        <v>1985</v>
      </c>
      <c r="F26" s="330">
        <v>7</v>
      </c>
      <c r="G26" s="331">
        <v>7</v>
      </c>
      <c r="I26" s="332"/>
    </row>
    <row r="27" spans="3:10" ht="27" customHeight="1" x14ac:dyDescent="0.3">
      <c r="C27" s="238">
        <v>21</v>
      </c>
      <c r="D27" s="329" t="s">
        <v>349</v>
      </c>
      <c r="E27" s="330">
        <v>1977</v>
      </c>
      <c r="F27" s="330">
        <v>0</v>
      </c>
      <c r="G27" s="331">
        <v>5</v>
      </c>
      <c r="I27" s="332"/>
    </row>
    <row r="28" spans="3:10" ht="27" customHeight="1" thickBot="1" x14ac:dyDescent="0.35">
      <c r="C28" s="244">
        <v>22</v>
      </c>
      <c r="D28" s="245" t="s">
        <v>350</v>
      </c>
      <c r="E28" s="247">
        <v>1992</v>
      </c>
      <c r="F28" s="247">
        <v>0</v>
      </c>
      <c r="G28" s="248">
        <v>5</v>
      </c>
      <c r="I28" s="332"/>
    </row>
    <row r="29" spans="3:10" s="112" customFormat="1" ht="11.25" x14ac:dyDescent="0.2"/>
    <row r="30" spans="3:10" s="197" customFormat="1" ht="10.5" x14ac:dyDescent="0.15"/>
    <row r="31" spans="3:10" s="112" customFormat="1" ht="11.25" x14ac:dyDescent="0.2">
      <c r="E31" s="254"/>
      <c r="F31" s="255"/>
    </row>
    <row r="32" spans="3:10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  <row r="42" s="112" customFormat="1" ht="11.25" x14ac:dyDescent="0.2"/>
    <row r="43" s="112" customFormat="1" ht="11.25" x14ac:dyDescent="0.2"/>
  </sheetData>
  <mergeCells count="3">
    <mergeCell ref="C2:G4"/>
    <mergeCell ref="C6:G6"/>
    <mergeCell ref="I23:J23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78A7-AFCA-41F2-A1FC-36E03BC90CBD}">
  <sheetPr>
    <tabColor theme="0"/>
  </sheetPr>
  <dimension ref="C1:I45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2" width="6.7109375" style="208" customWidth="1"/>
    <col min="3" max="3" width="4.7109375" style="208" customWidth="1"/>
    <col min="4" max="4" width="23.7109375" style="208" customWidth="1"/>
    <col min="5" max="7" width="10.7109375" style="208" customWidth="1"/>
    <col min="8" max="16384" width="9.140625" style="208"/>
  </cols>
  <sheetData>
    <row r="1" spans="3:9" ht="13.5" hidden="1" thickBot="1" x14ac:dyDescent="0.25"/>
    <row r="2" spans="3:9" ht="15" customHeight="1" x14ac:dyDescent="0.2">
      <c r="C2" s="318" t="s">
        <v>351</v>
      </c>
      <c r="D2" s="319"/>
      <c r="E2" s="319"/>
      <c r="F2" s="319"/>
      <c r="G2" s="320"/>
    </row>
    <row r="3" spans="3:9" ht="15" customHeight="1" x14ac:dyDescent="0.2">
      <c r="C3" s="321"/>
      <c r="D3" s="322"/>
      <c r="E3" s="322"/>
      <c r="F3" s="322"/>
      <c r="G3" s="323"/>
    </row>
    <row r="4" spans="3:9" ht="15" customHeight="1" x14ac:dyDescent="0.2">
      <c r="C4" s="321"/>
      <c r="D4" s="322"/>
      <c r="E4" s="322"/>
      <c r="F4" s="322"/>
      <c r="G4" s="323"/>
    </row>
    <row r="5" spans="3:9" ht="69.95" customHeight="1" thickBot="1" x14ac:dyDescent="0.25">
      <c r="C5" s="229"/>
      <c r="D5" s="256" t="s">
        <v>323</v>
      </c>
      <c r="E5" s="231" t="s">
        <v>340</v>
      </c>
      <c r="F5" s="324" t="s">
        <v>352</v>
      </c>
      <c r="G5" s="325" t="s">
        <v>353</v>
      </c>
    </row>
    <row r="6" spans="3:9" ht="15" customHeight="1" thickBot="1" x14ac:dyDescent="0.25">
      <c r="C6" s="326"/>
      <c r="D6" s="327"/>
      <c r="E6" s="327"/>
      <c r="F6" s="327"/>
      <c r="G6" s="328"/>
    </row>
    <row r="7" spans="3:9" ht="24.95" customHeight="1" x14ac:dyDescent="0.3">
      <c r="C7" s="233">
        <v>1</v>
      </c>
      <c r="D7" s="234" t="s">
        <v>349</v>
      </c>
      <c r="E7" s="236">
        <v>1977</v>
      </c>
      <c r="F7" s="236">
        <v>0</v>
      </c>
      <c r="G7" s="237">
        <v>122</v>
      </c>
    </row>
    <row r="8" spans="3:9" ht="24.95" customHeight="1" x14ac:dyDescent="0.3">
      <c r="C8" s="238">
        <v>2</v>
      </c>
      <c r="D8" s="227" t="s">
        <v>28</v>
      </c>
      <c r="E8" s="239">
        <v>1969</v>
      </c>
      <c r="F8" s="239">
        <v>8</v>
      </c>
      <c r="G8" s="240">
        <v>112</v>
      </c>
    </row>
    <row r="9" spans="3:9" ht="24.95" customHeight="1" x14ac:dyDescent="0.3">
      <c r="C9" s="238">
        <v>3</v>
      </c>
      <c r="D9" s="227" t="s">
        <v>34</v>
      </c>
      <c r="E9" s="239">
        <v>1993</v>
      </c>
      <c r="F9" s="239">
        <v>6</v>
      </c>
      <c r="G9" s="240">
        <v>112</v>
      </c>
    </row>
    <row r="10" spans="3:9" ht="24.95" customHeight="1" x14ac:dyDescent="0.3">
      <c r="C10" s="238">
        <v>4</v>
      </c>
      <c r="D10" s="227" t="s">
        <v>343</v>
      </c>
      <c r="E10" s="239">
        <v>1976</v>
      </c>
      <c r="F10" s="239">
        <v>4</v>
      </c>
      <c r="G10" s="240">
        <v>108</v>
      </c>
    </row>
    <row r="11" spans="3:9" ht="24.95" customHeight="1" x14ac:dyDescent="0.3">
      <c r="C11" s="238">
        <v>5</v>
      </c>
      <c r="D11" s="227" t="s">
        <v>25</v>
      </c>
      <c r="E11" s="239">
        <v>1980</v>
      </c>
      <c r="F11" s="239">
        <v>30</v>
      </c>
      <c r="G11" s="240">
        <v>102</v>
      </c>
    </row>
    <row r="12" spans="3:9" ht="24.95" customHeight="1" x14ac:dyDescent="0.3">
      <c r="C12" s="238">
        <v>6</v>
      </c>
      <c r="D12" s="227" t="s">
        <v>344</v>
      </c>
      <c r="E12" s="239">
        <v>1991</v>
      </c>
      <c r="F12" s="239">
        <v>0</v>
      </c>
      <c r="G12" s="240">
        <v>88</v>
      </c>
    </row>
    <row r="13" spans="3:9" ht="24.95" customHeight="1" x14ac:dyDescent="0.3">
      <c r="C13" s="238">
        <v>7</v>
      </c>
      <c r="D13" s="227" t="s">
        <v>345</v>
      </c>
      <c r="E13" s="239">
        <v>1975</v>
      </c>
      <c r="F13" s="239">
        <v>0</v>
      </c>
      <c r="G13" s="240">
        <v>84</v>
      </c>
    </row>
    <row r="14" spans="3:9" ht="24.95" customHeight="1" x14ac:dyDescent="0.3">
      <c r="C14" s="238">
        <v>8</v>
      </c>
      <c r="D14" s="227" t="s">
        <v>347</v>
      </c>
      <c r="E14" s="239">
        <v>1977</v>
      </c>
      <c r="F14" s="239">
        <v>0</v>
      </c>
      <c r="G14" s="240">
        <v>80</v>
      </c>
      <c r="I14" s="241"/>
    </row>
    <row r="15" spans="3:9" ht="24.95" customHeight="1" x14ac:dyDescent="0.3">
      <c r="C15" s="238">
        <v>9</v>
      </c>
      <c r="D15" s="227" t="s">
        <v>27</v>
      </c>
      <c r="E15" s="239">
        <v>1987</v>
      </c>
      <c r="F15" s="239">
        <v>6</v>
      </c>
      <c r="G15" s="240">
        <v>76</v>
      </c>
    </row>
    <row r="16" spans="3:9" ht="24.95" customHeight="1" x14ac:dyDescent="0.3">
      <c r="C16" s="238">
        <v>10</v>
      </c>
      <c r="D16" s="227" t="s">
        <v>350</v>
      </c>
      <c r="E16" s="239">
        <v>1992</v>
      </c>
      <c r="F16" s="239">
        <v>8</v>
      </c>
      <c r="G16" s="240">
        <v>66</v>
      </c>
    </row>
    <row r="17" spans="3:9" ht="24.95" customHeight="1" x14ac:dyDescent="0.3">
      <c r="C17" s="238">
        <v>11</v>
      </c>
      <c r="D17" s="227" t="s">
        <v>346</v>
      </c>
      <c r="E17" s="239">
        <v>1977</v>
      </c>
      <c r="F17" s="239">
        <v>0</v>
      </c>
      <c r="G17" s="240">
        <v>54</v>
      </c>
    </row>
    <row r="18" spans="3:9" ht="24.95" customHeight="1" x14ac:dyDescent="0.3">
      <c r="C18" s="238">
        <v>12</v>
      </c>
      <c r="D18" s="227" t="s">
        <v>33</v>
      </c>
      <c r="E18" s="239">
        <v>1978</v>
      </c>
      <c r="F18" s="239">
        <v>12</v>
      </c>
      <c r="G18" s="240">
        <v>50</v>
      </c>
    </row>
    <row r="19" spans="3:9" ht="24.95" customHeight="1" x14ac:dyDescent="0.3">
      <c r="C19" s="238">
        <v>13</v>
      </c>
      <c r="D19" s="227" t="s">
        <v>26</v>
      </c>
      <c r="E19" s="239">
        <v>1966</v>
      </c>
      <c r="F19" s="239">
        <v>4</v>
      </c>
      <c r="G19" s="240">
        <v>48</v>
      </c>
    </row>
    <row r="20" spans="3:9" ht="24.95" customHeight="1" x14ac:dyDescent="0.3">
      <c r="C20" s="238">
        <v>14</v>
      </c>
      <c r="D20" s="227" t="s">
        <v>21</v>
      </c>
      <c r="E20" s="239">
        <v>1985</v>
      </c>
      <c r="F20" s="239">
        <v>12</v>
      </c>
      <c r="G20" s="240">
        <v>46</v>
      </c>
    </row>
    <row r="21" spans="3:9" ht="24.95" customHeight="1" x14ac:dyDescent="0.3">
      <c r="C21" s="238">
        <v>15</v>
      </c>
      <c r="D21" s="227" t="s">
        <v>35</v>
      </c>
      <c r="E21" s="239">
        <v>1991</v>
      </c>
      <c r="F21" s="239">
        <v>8</v>
      </c>
      <c r="G21" s="240">
        <v>34</v>
      </c>
    </row>
    <row r="22" spans="3:9" ht="24.95" customHeight="1" x14ac:dyDescent="0.3">
      <c r="C22" s="238">
        <v>16</v>
      </c>
      <c r="D22" s="227" t="s">
        <v>32</v>
      </c>
      <c r="E22" s="239">
        <v>1985</v>
      </c>
      <c r="F22" s="239">
        <v>30</v>
      </c>
      <c r="G22" s="240">
        <v>30</v>
      </c>
    </row>
    <row r="23" spans="3:9" ht="24.95" customHeight="1" x14ac:dyDescent="0.3">
      <c r="C23" s="238">
        <v>17</v>
      </c>
      <c r="D23" s="227" t="s">
        <v>348</v>
      </c>
      <c r="E23" s="239">
        <v>1988</v>
      </c>
      <c r="F23" s="239">
        <v>0</v>
      </c>
      <c r="G23" s="240">
        <v>26</v>
      </c>
      <c r="I23" s="332"/>
    </row>
    <row r="24" spans="3:9" ht="24.95" customHeight="1" x14ac:dyDescent="0.3">
      <c r="C24" s="238">
        <v>18</v>
      </c>
      <c r="D24" s="329" t="s">
        <v>23</v>
      </c>
      <c r="E24" s="330">
        <v>1975</v>
      </c>
      <c r="F24" s="330">
        <v>2</v>
      </c>
      <c r="G24" s="331">
        <v>26</v>
      </c>
      <c r="I24" s="332"/>
    </row>
    <row r="25" spans="3:9" ht="24.95" customHeight="1" x14ac:dyDescent="0.3">
      <c r="C25" s="238">
        <v>19</v>
      </c>
      <c r="D25" s="329" t="s">
        <v>37</v>
      </c>
      <c r="E25" s="330">
        <v>1978</v>
      </c>
      <c r="F25" s="330">
        <v>6</v>
      </c>
      <c r="G25" s="331">
        <v>20</v>
      </c>
      <c r="I25" s="332"/>
    </row>
    <row r="26" spans="3:9" ht="24.95" customHeight="1" x14ac:dyDescent="0.3">
      <c r="C26" s="238">
        <v>20</v>
      </c>
      <c r="D26" s="329" t="s">
        <v>20</v>
      </c>
      <c r="E26" s="330">
        <v>1974</v>
      </c>
      <c r="F26" s="330">
        <v>2</v>
      </c>
      <c r="G26" s="331">
        <v>18</v>
      </c>
      <c r="I26" s="332"/>
    </row>
    <row r="27" spans="3:9" ht="24.95" customHeight="1" x14ac:dyDescent="0.3">
      <c r="C27" s="238">
        <v>21</v>
      </c>
      <c r="D27" s="329" t="s">
        <v>29</v>
      </c>
      <c r="E27" s="330">
        <v>1995</v>
      </c>
      <c r="F27" s="330">
        <v>4</v>
      </c>
      <c r="G27" s="331">
        <v>6</v>
      </c>
      <c r="I27" s="332"/>
    </row>
    <row r="28" spans="3:9" ht="24.95" customHeight="1" x14ac:dyDescent="0.3">
      <c r="C28" s="238">
        <v>22</v>
      </c>
      <c r="D28" s="329" t="s">
        <v>38</v>
      </c>
      <c r="E28" s="330">
        <v>1993</v>
      </c>
      <c r="F28" s="330">
        <v>4</v>
      </c>
      <c r="G28" s="331">
        <v>6</v>
      </c>
      <c r="I28" s="332"/>
    </row>
    <row r="29" spans="3:9" ht="24.95" customHeight="1" x14ac:dyDescent="0.3">
      <c r="C29" s="238">
        <v>23</v>
      </c>
      <c r="D29" s="329" t="s">
        <v>354</v>
      </c>
      <c r="E29" s="330">
        <v>1985</v>
      </c>
      <c r="F29" s="330">
        <v>0</v>
      </c>
      <c r="G29" s="331">
        <v>2</v>
      </c>
      <c r="I29" s="332"/>
    </row>
    <row r="30" spans="3:9" ht="24.95" customHeight="1" thickBot="1" x14ac:dyDescent="0.35">
      <c r="C30" s="238">
        <v>24</v>
      </c>
      <c r="D30" s="245" t="s">
        <v>355</v>
      </c>
      <c r="E30" s="247">
        <v>1974</v>
      </c>
      <c r="F30" s="247">
        <v>0</v>
      </c>
      <c r="G30" s="248">
        <v>2</v>
      </c>
      <c r="I30" s="332"/>
    </row>
    <row r="31" spans="3:9" s="112" customFormat="1" ht="11.25" x14ac:dyDescent="0.2"/>
    <row r="32" spans="3:9" s="197" customFormat="1" ht="10.5" x14ac:dyDescent="0.15"/>
    <row r="33" spans="5:6" s="112" customFormat="1" ht="11.25" x14ac:dyDescent="0.2">
      <c r="E33" s="254"/>
      <c r="F33" s="255"/>
    </row>
    <row r="34" spans="5:6" s="112" customFormat="1" ht="11.25" x14ac:dyDescent="0.2"/>
    <row r="35" spans="5:6" s="112" customFormat="1" ht="11.25" x14ac:dyDescent="0.2"/>
    <row r="36" spans="5:6" s="112" customFormat="1" ht="11.25" x14ac:dyDescent="0.2"/>
    <row r="37" spans="5:6" s="112" customFormat="1" ht="11.25" x14ac:dyDescent="0.2"/>
    <row r="38" spans="5:6" s="112" customFormat="1" ht="11.25" x14ac:dyDescent="0.2"/>
    <row r="39" spans="5:6" s="112" customFormat="1" ht="11.25" x14ac:dyDescent="0.2"/>
    <row r="40" spans="5:6" s="112" customFormat="1" ht="11.25" x14ac:dyDescent="0.2"/>
    <row r="41" spans="5:6" s="112" customFormat="1" ht="11.25" x14ac:dyDescent="0.2"/>
    <row r="42" spans="5:6" s="112" customFormat="1" ht="11.25" x14ac:dyDescent="0.2"/>
    <row r="43" spans="5:6" s="112" customFormat="1" ht="11.25" x14ac:dyDescent="0.2"/>
    <row r="44" spans="5:6" s="112" customFormat="1" ht="11.25" x14ac:dyDescent="0.2"/>
    <row r="45" spans="5:6" s="112" customFormat="1" ht="11.25" x14ac:dyDescent="0.2"/>
  </sheetData>
  <mergeCells count="2">
    <mergeCell ref="C2:G4"/>
    <mergeCell ref="C6:G6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E623-99EE-4BFE-912E-BF768F38BF9B}">
  <dimension ref="B1:R69"/>
  <sheetViews>
    <sheetView workbookViewId="0">
      <selection activeCell="N26" sqref="N26"/>
    </sheetView>
  </sheetViews>
  <sheetFormatPr defaultRowHeight="12.75" x14ac:dyDescent="0.2"/>
  <cols>
    <col min="2" max="2" width="14.85546875" customWidth="1"/>
    <col min="3" max="3" width="5.7109375" customWidth="1"/>
    <col min="4" max="5" width="2.7109375" customWidth="1"/>
    <col min="6" max="6" width="13.7109375" customWidth="1"/>
    <col min="7" max="8" width="7.7109375" customWidth="1"/>
    <col min="9" max="9" width="5.7109375" customWidth="1"/>
    <col min="10" max="10" width="2.7109375" customWidth="1"/>
    <col min="11" max="11" width="13.7109375" customWidth="1"/>
    <col min="12" max="12" width="6.5703125" customWidth="1"/>
    <col min="13" max="13" width="2.7109375" customWidth="1"/>
    <col min="14" max="14" width="13.7109375" customWidth="1"/>
    <col min="15" max="15" width="8.7109375" customWidth="1"/>
    <col min="16" max="16" width="2.7109375" customWidth="1"/>
    <col min="17" max="17" width="15.28515625" customWidth="1"/>
    <col min="18" max="18" width="11.140625" customWidth="1"/>
    <col min="19" max="19" width="2.7109375" customWidth="1"/>
  </cols>
  <sheetData>
    <row r="1" spans="2:18" ht="12.75" customHeight="1" x14ac:dyDescent="0.2"/>
    <row r="2" spans="2:18" x14ac:dyDescent="0.2">
      <c r="B2" t="s">
        <v>1</v>
      </c>
    </row>
    <row r="4" spans="2:18" ht="15.75" x14ac:dyDescent="0.25">
      <c r="B4" s="204" t="s">
        <v>6</v>
      </c>
    </row>
    <row r="5" spans="2:18" x14ac:dyDescent="0.2">
      <c r="B5" s="333"/>
    </row>
    <row r="6" spans="2:18" x14ac:dyDescent="0.2">
      <c r="B6" s="275" t="s">
        <v>17</v>
      </c>
      <c r="C6" s="275" t="s">
        <v>356</v>
      </c>
      <c r="E6" s="334"/>
      <c r="F6" s="275" t="s">
        <v>17</v>
      </c>
      <c r="G6" s="335" t="s">
        <v>357</v>
      </c>
      <c r="H6" s="335" t="s">
        <v>327</v>
      </c>
      <c r="I6" s="275" t="s">
        <v>43</v>
      </c>
      <c r="K6" s="275" t="s">
        <v>17</v>
      </c>
      <c r="L6" s="275" t="s">
        <v>357</v>
      </c>
      <c r="N6" s="275" t="s">
        <v>17</v>
      </c>
      <c r="O6" s="275" t="s">
        <v>327</v>
      </c>
      <c r="Q6" s="275" t="s">
        <v>17</v>
      </c>
      <c r="R6" s="275" t="s">
        <v>5</v>
      </c>
    </row>
    <row r="7" spans="2:18" x14ac:dyDescent="0.2">
      <c r="B7" s="275" t="str">
        <f>Stat.!CZ5</f>
        <v>Bastl Pavel</v>
      </c>
      <c r="C7" s="275">
        <f>Stat.!DA5</f>
        <v>14</v>
      </c>
      <c r="F7" s="275" t="str">
        <f>Stat.!CZ5</f>
        <v>Bastl Pavel</v>
      </c>
      <c r="G7" s="275">
        <f>Stat.!DB5</f>
        <v>14</v>
      </c>
      <c r="H7" s="275">
        <f>Stat.!DC5</f>
        <v>11</v>
      </c>
      <c r="I7" s="275">
        <f>Stat.!DD5</f>
        <v>25</v>
      </c>
      <c r="K7" s="275" t="str">
        <f>Stat.!CZ5</f>
        <v>Bastl Pavel</v>
      </c>
      <c r="L7" s="275">
        <f>Stat.!DB5</f>
        <v>14</v>
      </c>
      <c r="N7" s="275" t="str">
        <f>Stat.!CZ5</f>
        <v>Bastl Pavel</v>
      </c>
      <c r="O7" s="275">
        <f>Stat.!DC5</f>
        <v>11</v>
      </c>
      <c r="Q7" s="275" t="str">
        <f>Stat.!CZ9</f>
        <v>Jánský Radek</v>
      </c>
      <c r="R7" s="275">
        <f>Stat.!DE9</f>
        <v>28</v>
      </c>
    </row>
    <row r="8" spans="2:18" x14ac:dyDescent="0.2">
      <c r="B8" s="275" t="str">
        <f>Stat.!CZ6</f>
        <v>Havlík Petr</v>
      </c>
      <c r="C8" s="275">
        <f>Stat.!DA6</f>
        <v>14</v>
      </c>
      <c r="F8" s="275" t="str">
        <f>Stat.!CZ20</f>
        <v>Vávrů Radim</v>
      </c>
      <c r="G8" s="275">
        <f>Stat.!DB20</f>
        <v>10</v>
      </c>
      <c r="H8" s="275">
        <f>Stat.!DC20</f>
        <v>6</v>
      </c>
      <c r="I8" s="275">
        <f>Stat.!DD20</f>
        <v>16</v>
      </c>
      <c r="K8" s="275" t="str">
        <f>Stat.!CZ20</f>
        <v>Vávrů Radim</v>
      </c>
      <c r="L8" s="275">
        <f>Stat.!DB20</f>
        <v>10</v>
      </c>
      <c r="N8" s="275" t="str">
        <f>Stat.!CZ18</f>
        <v>Švarc Petr</v>
      </c>
      <c r="O8" s="275">
        <f>Stat.!DC18</f>
        <v>7</v>
      </c>
      <c r="Q8" s="275" t="str">
        <f>Stat.!CZ15</f>
        <v>Peltán Ladislav</v>
      </c>
      <c r="R8" s="275">
        <f>Stat.!DE15</f>
        <v>24</v>
      </c>
    </row>
    <row r="9" spans="2:18" x14ac:dyDescent="0.2">
      <c r="B9" s="275" t="str">
        <f>Stat.!CZ8</f>
        <v>Chvátal Pavel C</v>
      </c>
      <c r="C9" s="275">
        <f>Stat.!DA8</f>
        <v>14</v>
      </c>
      <c r="F9" s="275" t="str">
        <f>Stat.!CZ18</f>
        <v>Švarc Petr</v>
      </c>
      <c r="G9" s="275">
        <f>Stat.!DB18</f>
        <v>6</v>
      </c>
      <c r="H9" s="275">
        <f>Stat.!DC18</f>
        <v>7</v>
      </c>
      <c r="I9" s="275">
        <f>Stat.!DD18</f>
        <v>13</v>
      </c>
      <c r="K9" s="275" t="str">
        <f>Stat.!CZ15</f>
        <v>Peltán Ladislav</v>
      </c>
      <c r="L9" s="275">
        <f>Stat.!DB15</f>
        <v>5</v>
      </c>
      <c r="N9" s="275" t="str">
        <f>Stat.!CZ4</f>
        <v>Bastl Josef</v>
      </c>
      <c r="O9" s="275">
        <f>Stat.!DC4</f>
        <v>6</v>
      </c>
      <c r="Q9" s="275" t="str">
        <f>Stat.!CZ16</f>
        <v>Plachý Karel</v>
      </c>
      <c r="R9" s="275">
        <f>Stat.!DE16</f>
        <v>10</v>
      </c>
    </row>
    <row r="10" spans="2:18" x14ac:dyDescent="0.2">
      <c r="B10" s="275" t="str">
        <f>Stat.!CZ11</f>
        <v>Krejčí Jiří</v>
      </c>
      <c r="C10" s="275">
        <f>Stat.!DA11</f>
        <v>14</v>
      </c>
      <c r="F10" s="275" t="str">
        <f>Stat.!CZ4</f>
        <v>Bastl Josef</v>
      </c>
      <c r="G10" s="275">
        <f>Stat.!DB4</f>
        <v>5</v>
      </c>
      <c r="H10" s="275">
        <f>Stat.!DC4</f>
        <v>6</v>
      </c>
      <c r="I10" s="275">
        <f>Stat.!DD4</f>
        <v>11</v>
      </c>
      <c r="K10" s="275" t="str">
        <f>Stat.!CZ18</f>
        <v>Švarc Petr</v>
      </c>
      <c r="L10" s="275">
        <f>Stat.!DB18</f>
        <v>6</v>
      </c>
      <c r="N10" s="275" t="str">
        <f>Stat.!CZ10</f>
        <v>Kelbler Miloš</v>
      </c>
      <c r="O10" s="275">
        <f>Stat.!DC10</f>
        <v>6</v>
      </c>
      <c r="Q10" s="275" t="str">
        <f>Stat.!CZ5</f>
        <v>Bastl Pavel</v>
      </c>
      <c r="R10" s="275">
        <f>Stat.!DE5</f>
        <v>8</v>
      </c>
    </row>
    <row r="11" spans="2:18" x14ac:dyDescent="0.2">
      <c r="B11" s="275" t="str">
        <f>Stat.!CZ16</f>
        <v>Plachý Karel</v>
      </c>
      <c r="C11" s="275">
        <f>Stat.!DA16</f>
        <v>14</v>
      </c>
      <c r="F11" s="275" t="str">
        <f>Stat.!CZ15</f>
        <v>Peltán Ladislav</v>
      </c>
      <c r="G11" s="275">
        <f>Stat.!DB15</f>
        <v>5</v>
      </c>
      <c r="H11" s="275">
        <f>Stat.!DC15</f>
        <v>4</v>
      </c>
      <c r="I11" s="275">
        <f>Stat.!DD15</f>
        <v>9</v>
      </c>
      <c r="K11" s="275" t="str">
        <f>Stat.!CZ8</f>
        <v>Chvátal Pavel C</v>
      </c>
      <c r="L11" s="275">
        <f>Stat.!DB8</f>
        <v>5</v>
      </c>
      <c r="N11" s="275" t="str">
        <f>Stat.!CZ14</f>
        <v>Novák Vojtěch </v>
      </c>
      <c r="O11" s="275">
        <f>Stat.!DC14</f>
        <v>6</v>
      </c>
      <c r="Q11" s="275" t="str">
        <f>Stat.!CZ12</f>
        <v>Kříž Milan</v>
      </c>
      <c r="R11" s="275">
        <f>Stat.!DE12</f>
        <v>8</v>
      </c>
    </row>
    <row r="12" spans="2:18" x14ac:dyDescent="0.2">
      <c r="B12" s="275" t="str">
        <f>Stat.!CZ20</f>
        <v>Vávrů Radim</v>
      </c>
      <c r="C12" s="275">
        <f>Stat.!DA20</f>
        <v>14</v>
      </c>
      <c r="F12" s="275" t="str">
        <f>Stat.!CZ9</f>
        <v>Jánský Radek</v>
      </c>
      <c r="G12" s="275">
        <f>Stat.!DB9</f>
        <v>4</v>
      </c>
      <c r="H12" s="275">
        <f>Stat.!DC9</f>
        <v>4</v>
      </c>
      <c r="I12" s="275">
        <f>Stat.!DD9</f>
        <v>8</v>
      </c>
      <c r="K12" s="275" t="str">
        <f>Stat.!CZ13</f>
        <v>Nehyba Roman</v>
      </c>
      <c r="L12" s="275">
        <f>Stat.!DB13</f>
        <v>5</v>
      </c>
      <c r="N12" s="275" t="str">
        <f>Stat.!CZ20</f>
        <v>Vávrů Radim</v>
      </c>
      <c r="O12" s="275">
        <f>Stat.!DC20</f>
        <v>6</v>
      </c>
      <c r="Q12" s="275" t="str">
        <f>Stat.!CZ8</f>
        <v>Chvátal Pavel C</v>
      </c>
      <c r="R12" s="275">
        <f>Stat.!DE8</f>
        <v>4</v>
      </c>
    </row>
    <row r="13" spans="2:18" x14ac:dyDescent="0.2">
      <c r="B13" s="275" t="str">
        <f>Stat.!CZ21</f>
        <v>Zejda Vojtěch</v>
      </c>
      <c r="C13" s="275">
        <f>Stat.!DA21</f>
        <v>14</v>
      </c>
      <c r="F13" s="275" t="str">
        <f>Stat.!CZ16</f>
        <v>Plachý Karel</v>
      </c>
      <c r="G13" s="275">
        <f>Stat.!DB16</f>
        <v>5</v>
      </c>
      <c r="H13" s="275">
        <f>Stat.!DC16</f>
        <v>3</v>
      </c>
      <c r="I13" s="275">
        <f>Stat.!DD16</f>
        <v>8</v>
      </c>
      <c r="K13" s="275" t="str">
        <f>Stat.!CZ16</f>
        <v>Plachý Karel</v>
      </c>
      <c r="L13" s="275">
        <f>Stat.!DB16</f>
        <v>5</v>
      </c>
      <c r="N13" s="275" t="str">
        <f>Stat.!CZ9</f>
        <v>Jánský Radek</v>
      </c>
      <c r="O13" s="275">
        <f>Stat.!DC9</f>
        <v>4</v>
      </c>
      <c r="Q13" s="275" t="str">
        <f>Stat.!CZ10</f>
        <v>Kelbler Miloš</v>
      </c>
      <c r="R13" s="275">
        <f>Stat.!DE10</f>
        <v>4</v>
      </c>
    </row>
    <row r="14" spans="2:18" x14ac:dyDescent="0.2">
      <c r="B14" s="275" t="str">
        <f>Stat.!CZ4</f>
        <v>Bastl Josef</v>
      </c>
      <c r="C14" s="275">
        <f>Stat.!DA4</f>
        <v>13</v>
      </c>
      <c r="F14" s="275" t="str">
        <f>Stat.!CZ10</f>
        <v>Kelbler Miloš</v>
      </c>
      <c r="G14" s="275">
        <f>Stat.!DB10</f>
        <v>1</v>
      </c>
      <c r="H14" s="275">
        <f>Stat.!DC10</f>
        <v>6</v>
      </c>
      <c r="I14" s="275">
        <f>Stat.!DD10</f>
        <v>7</v>
      </c>
      <c r="K14" s="275" t="str">
        <f>Stat.!CZ4</f>
        <v>Bastl Josef</v>
      </c>
      <c r="L14" s="275">
        <f>Stat.!DB4</f>
        <v>5</v>
      </c>
      <c r="N14" s="275" t="str">
        <f>Stat.!CZ11</f>
        <v>Krejčí Jiří</v>
      </c>
      <c r="O14" s="275">
        <f>Stat.!DC11</f>
        <v>4</v>
      </c>
      <c r="Q14" s="275" t="str">
        <f>Stat.!CZ11</f>
        <v>Krejčí Jiří</v>
      </c>
      <c r="R14" s="275">
        <f>Stat.!DE11</f>
        <v>4</v>
      </c>
    </row>
    <row r="15" spans="2:18" x14ac:dyDescent="0.2">
      <c r="B15" s="275" t="str">
        <f>Stat.!CZ9</f>
        <v>Jánský Radek</v>
      </c>
      <c r="C15" s="275">
        <f>Stat.!DA9</f>
        <v>13</v>
      </c>
      <c r="F15" s="275" t="str">
        <f>Stat.!CZ11</f>
        <v>Krejčí Jiří</v>
      </c>
      <c r="G15" s="275">
        <f>Stat.!DB11</f>
        <v>3</v>
      </c>
      <c r="H15" s="275">
        <f>Stat.!DC11</f>
        <v>4</v>
      </c>
      <c r="I15" s="275">
        <f>Stat.!DD11</f>
        <v>7</v>
      </c>
      <c r="K15" s="275" t="str">
        <f>Stat.!CZ9</f>
        <v>Jánský Radek</v>
      </c>
      <c r="L15" s="275">
        <f>Stat.!DB9</f>
        <v>4</v>
      </c>
      <c r="N15" s="275" t="str">
        <f>Stat.!CZ12</f>
        <v>Kříž Milan</v>
      </c>
      <c r="O15" s="275">
        <f>Stat.!DC12</f>
        <v>4</v>
      </c>
      <c r="Q15" s="275" t="str">
        <f>Stat.!CZ13</f>
        <v>Nehyba Roman</v>
      </c>
      <c r="R15" s="275">
        <f>Stat.!DE13</f>
        <v>4</v>
      </c>
    </row>
    <row r="16" spans="2:18" x14ac:dyDescent="0.2">
      <c r="B16" s="275" t="str">
        <f>Stat.!CZ12</f>
        <v>Kříž Milan</v>
      </c>
      <c r="C16" s="275">
        <f>Stat.!DA12</f>
        <v>13</v>
      </c>
      <c r="F16" s="275" t="str">
        <f>Stat.!CZ13</f>
        <v>Nehyba Roman</v>
      </c>
      <c r="G16" s="275">
        <f>Stat.!DB13</f>
        <v>5</v>
      </c>
      <c r="H16" s="275">
        <f>Stat.!DC13</f>
        <v>2</v>
      </c>
      <c r="I16" s="275">
        <f>Stat.!DD13</f>
        <v>7</v>
      </c>
      <c r="K16" s="275" t="str">
        <f>Stat.!CZ11</f>
        <v>Krejčí Jiří</v>
      </c>
      <c r="L16" s="275">
        <f>Stat.!DB11</f>
        <v>3</v>
      </c>
      <c r="N16" s="275" t="str">
        <f>Stat.!CZ15</f>
        <v>Peltán Ladislav</v>
      </c>
      <c r="O16" s="275">
        <f>Stat.!DC15</f>
        <v>4</v>
      </c>
      <c r="Q16" s="275" t="str">
        <f>Stat.!CZ14</f>
        <v>Novák Vojtěch </v>
      </c>
      <c r="R16" s="275">
        <f>Stat.!DE14</f>
        <v>4</v>
      </c>
    </row>
    <row r="17" spans="2:18" x14ac:dyDescent="0.2">
      <c r="B17" s="275" t="str">
        <f>Stat.!CZ13</f>
        <v>Nehyba Roman</v>
      </c>
      <c r="C17" s="275">
        <f>Stat.!DA13</f>
        <v>13</v>
      </c>
      <c r="F17" s="275" t="str">
        <f>Stat.!CZ12</f>
        <v>Kříž Milan</v>
      </c>
      <c r="G17" s="275">
        <f>Stat.!DB12</f>
        <v>2</v>
      </c>
      <c r="H17" s="275">
        <f>Stat.!DC12</f>
        <v>4</v>
      </c>
      <c r="I17" s="275">
        <f>Stat.!DD12</f>
        <v>6</v>
      </c>
      <c r="K17" s="275" t="str">
        <f>Stat.!CZ12</f>
        <v>Kříž Milan</v>
      </c>
      <c r="L17" s="275">
        <f>Stat.!DB12</f>
        <v>2</v>
      </c>
      <c r="N17" s="275" t="str">
        <f>Stat.!CZ16</f>
        <v>Plachý Karel</v>
      </c>
      <c r="O17" s="275">
        <f>Stat.!DC16</f>
        <v>3</v>
      </c>
      <c r="Q17" s="275" t="str">
        <f>Stat.!CZ17</f>
        <v>Přívětivý Josef</v>
      </c>
      <c r="R17" s="275">
        <f>Stat.!DE17</f>
        <v>4</v>
      </c>
    </row>
    <row r="18" spans="2:18" x14ac:dyDescent="0.2">
      <c r="B18" s="275" t="str">
        <f>Stat.!CZ18</f>
        <v>Švarc Petr</v>
      </c>
      <c r="C18" s="275">
        <f>Stat.!DA18</f>
        <v>13</v>
      </c>
      <c r="F18" s="275" t="str">
        <f>Stat.!CZ14</f>
        <v>Novák Vojtěch </v>
      </c>
      <c r="G18" s="275">
        <f>Stat.!DB14</f>
        <v>0</v>
      </c>
      <c r="H18" s="275">
        <f>Stat.!DC14</f>
        <v>6</v>
      </c>
      <c r="I18" s="275">
        <f>Stat.!DD14</f>
        <v>6</v>
      </c>
      <c r="K18" s="275" t="str">
        <f>Stat.!CZ21</f>
        <v>Zejda Vojtěch</v>
      </c>
      <c r="L18" s="275">
        <f>Stat.!DB21</f>
        <v>2</v>
      </c>
      <c r="N18" s="275" t="str">
        <f>Stat.!CZ21</f>
        <v>Zejda Vojtěch</v>
      </c>
      <c r="O18" s="275">
        <f>Stat.!DC21</f>
        <v>3</v>
      </c>
      <c r="Q18" s="275" t="str">
        <f>Stat.!CZ18</f>
        <v>Švarc Petr</v>
      </c>
      <c r="R18" s="275">
        <f>Stat.!DE18</f>
        <v>4</v>
      </c>
    </row>
    <row r="19" spans="2:18" x14ac:dyDescent="0.2">
      <c r="B19" s="275" t="str">
        <f>Stat.!CZ10</f>
        <v>Kelbler Miloš</v>
      </c>
      <c r="C19" s="275">
        <f>Stat.!DA10</f>
        <v>12</v>
      </c>
      <c r="F19" s="275" t="str">
        <f>Stat.!CZ8</f>
        <v>Chvátal Pavel C</v>
      </c>
      <c r="G19" s="275">
        <f>Stat.!DB8</f>
        <v>5</v>
      </c>
      <c r="H19" s="275">
        <f>Stat.!DC8</f>
        <v>0</v>
      </c>
      <c r="I19" s="275">
        <f>Stat.!DD8</f>
        <v>5</v>
      </c>
      <c r="K19" s="275" t="str">
        <f>Stat.!CZ10</f>
        <v>Kelbler Miloš</v>
      </c>
      <c r="L19" s="275">
        <f>Stat.!DB10</f>
        <v>1</v>
      </c>
      <c r="N19" s="275" t="str">
        <f>Stat.!CZ13</f>
        <v>Nehyba Roman</v>
      </c>
      <c r="O19" s="275">
        <f>Stat.!DC13</f>
        <v>2</v>
      </c>
      <c r="Q19" s="275" t="str">
        <f>Stat.!CZ20</f>
        <v>Vávrů Radim</v>
      </c>
      <c r="R19" s="275">
        <f>Stat.!DE20</f>
        <v>4</v>
      </c>
    </row>
    <row r="20" spans="2:18" x14ac:dyDescent="0.2">
      <c r="B20" s="275" t="str">
        <f>Stat.!CZ15</f>
        <v>Peltán Ladislav</v>
      </c>
      <c r="C20" s="275">
        <f>Stat.!DA15</f>
        <v>12</v>
      </c>
      <c r="F20" s="275" t="str">
        <f>Stat.!CZ21</f>
        <v>Zejda Vojtěch</v>
      </c>
      <c r="G20" s="275">
        <f>Stat.!DB21</f>
        <v>2</v>
      </c>
      <c r="H20" s="275">
        <f>Stat.!DC21</f>
        <v>3</v>
      </c>
      <c r="I20" s="275">
        <f>Stat.!DD21</f>
        <v>5</v>
      </c>
      <c r="K20" s="275" t="str">
        <f>Stat.!CZ17</f>
        <v>Přívětivý Josef</v>
      </c>
      <c r="L20" s="275">
        <f>Stat.!DB17</f>
        <v>1</v>
      </c>
      <c r="N20" s="275" t="str">
        <f>Stat.!CZ6</f>
        <v>Havlík Petr</v>
      </c>
      <c r="O20" s="275">
        <f>Stat.!DC6</f>
        <v>0</v>
      </c>
      <c r="Q20" s="275" t="str">
        <f>Stat.!CZ21</f>
        <v>Zejda Vojtěch</v>
      </c>
      <c r="R20" s="275">
        <f>Stat.!DE21</f>
        <v>4</v>
      </c>
    </row>
    <row r="21" spans="2:18" x14ac:dyDescent="0.2">
      <c r="B21" s="275" t="str">
        <f>Stat.!CZ14</f>
        <v>Novák Vojtěch </v>
      </c>
      <c r="C21" s="275">
        <f>Stat.!DA14</f>
        <v>8</v>
      </c>
      <c r="F21" s="275" t="str">
        <f>Stat.!CZ17</f>
        <v>Přívětivý Josef</v>
      </c>
      <c r="G21" s="275">
        <f>Stat.!DB17</f>
        <v>1</v>
      </c>
      <c r="H21" s="275">
        <f>Stat.!DC17</f>
        <v>0</v>
      </c>
      <c r="I21" s="275">
        <f>Stat.!DD17</f>
        <v>1</v>
      </c>
      <c r="K21" s="275" t="str">
        <f>Stat.!CZ6</f>
        <v>Havlík Petr</v>
      </c>
      <c r="L21" s="275">
        <f>Stat.!DB6</f>
        <v>0</v>
      </c>
      <c r="N21" s="275" t="str">
        <f>Stat.!CZ7</f>
        <v>Chvátal Jan</v>
      </c>
      <c r="O21" s="275">
        <f>Stat.!DC7</f>
        <v>0</v>
      </c>
      <c r="Q21" s="275" t="str">
        <f>Stat.!CZ4</f>
        <v>Bastl Josef</v>
      </c>
      <c r="R21" s="275">
        <f>Stat.!DE4</f>
        <v>2</v>
      </c>
    </row>
    <row r="22" spans="2:18" x14ac:dyDescent="0.2">
      <c r="B22" s="275" t="str">
        <f>Stat.!CZ17</f>
        <v>Přívětivý Josef</v>
      </c>
      <c r="C22" s="275">
        <f>Stat.!DA17</f>
        <v>5</v>
      </c>
      <c r="F22" s="275" t="str">
        <f>Stat.!CZ6</f>
        <v>Havlík Petr</v>
      </c>
      <c r="G22" s="275">
        <f>Stat.!DB6</f>
        <v>0</v>
      </c>
      <c r="H22" s="275">
        <f>Stat.!DC6</f>
        <v>0</v>
      </c>
      <c r="I22" s="275">
        <f>Stat.!DD6</f>
        <v>0</v>
      </c>
      <c r="K22" s="275" t="str">
        <f>Stat.!CZ7</f>
        <v>Chvátal Jan</v>
      </c>
      <c r="L22" s="275">
        <f>Stat.!DB7</f>
        <v>0</v>
      </c>
      <c r="N22" s="275" t="str">
        <f>Stat.!CZ8</f>
        <v>Chvátal Pavel C</v>
      </c>
      <c r="O22" s="275">
        <f>Stat.!DC8</f>
        <v>0</v>
      </c>
      <c r="Q22" s="275" t="str">
        <f>Stat.!CZ6</f>
        <v>Havlík Petr</v>
      </c>
      <c r="R22" s="275">
        <f>Stat.!DE6</f>
        <v>0</v>
      </c>
    </row>
    <row r="23" spans="2:18" x14ac:dyDescent="0.2">
      <c r="B23" s="275" t="str">
        <f>Stat.!CZ7</f>
        <v>Chvátal Jan</v>
      </c>
      <c r="C23" s="275">
        <f>Stat.!DA7</f>
        <v>0</v>
      </c>
      <c r="F23" s="275" t="str">
        <f>Stat.!CZ7</f>
        <v>Chvátal Jan</v>
      </c>
      <c r="G23" s="275">
        <f>Stat.!DB7</f>
        <v>0</v>
      </c>
      <c r="H23" s="275">
        <f>Stat.!DC7</f>
        <v>0</v>
      </c>
      <c r="I23" s="275">
        <f>Stat.!DD7</f>
        <v>0</v>
      </c>
      <c r="K23" s="275" t="str">
        <f>Stat.!CZ14</f>
        <v>Novák Vojtěch </v>
      </c>
      <c r="L23" s="275">
        <f>Stat.!DB14</f>
        <v>0</v>
      </c>
      <c r="N23" s="275" t="str">
        <f>Stat.!CZ17</f>
        <v>Přívětivý Josef</v>
      </c>
      <c r="O23" s="275">
        <f>Stat.!DC17</f>
        <v>0</v>
      </c>
      <c r="Q23" s="275" t="str">
        <f>Stat.!CZ7</f>
        <v>Chvátal Jan</v>
      </c>
      <c r="R23" s="275">
        <f>Stat.!DE7</f>
        <v>0</v>
      </c>
    </row>
    <row r="26" spans="2:18" ht="15.75" x14ac:dyDescent="0.25">
      <c r="B26" s="204" t="s">
        <v>358</v>
      </c>
      <c r="C26" s="204"/>
    </row>
    <row r="28" spans="2:18" x14ac:dyDescent="0.2">
      <c r="B28" s="275" t="s">
        <v>17</v>
      </c>
      <c r="C28" s="275" t="s">
        <v>356</v>
      </c>
      <c r="E28" s="334"/>
      <c r="F28" s="275" t="s">
        <v>17</v>
      </c>
      <c r="G28" s="335" t="s">
        <v>357</v>
      </c>
      <c r="H28" s="335" t="s">
        <v>327</v>
      </c>
      <c r="I28" s="275" t="s">
        <v>43</v>
      </c>
      <c r="K28" s="275" t="s">
        <v>17</v>
      </c>
      <c r="L28" s="275" t="s">
        <v>357</v>
      </c>
      <c r="N28" s="275" t="s">
        <v>17</v>
      </c>
      <c r="O28" s="275" t="s">
        <v>327</v>
      </c>
      <c r="Q28" s="275" t="s">
        <v>17</v>
      </c>
      <c r="R28" s="275" t="s">
        <v>5</v>
      </c>
    </row>
    <row r="29" spans="2:18" x14ac:dyDescent="0.2">
      <c r="B29" s="275" t="str">
        <f>Stat.!DH4</f>
        <v>Bastl Josef</v>
      </c>
      <c r="C29" s="275">
        <f>Stat.!DI4</f>
        <v>3</v>
      </c>
      <c r="F29" s="275" t="str">
        <f>Stat.!DH4</f>
        <v>Bastl Josef</v>
      </c>
      <c r="G29" s="275">
        <f>Stat.!DJ4</f>
        <v>1</v>
      </c>
      <c r="H29" s="275">
        <f>Stat.!DK4</f>
        <v>1</v>
      </c>
      <c r="I29" s="275">
        <f>Stat.!DL4</f>
        <v>2</v>
      </c>
      <c r="K29" s="275" t="str">
        <f>Stat.!DH4</f>
        <v>Bastl Josef</v>
      </c>
      <c r="L29" s="275">
        <f>Stat.!DJ4</f>
        <v>1</v>
      </c>
      <c r="N29" s="275" t="str">
        <f>Stat.!DH4</f>
        <v>Bastl Josef</v>
      </c>
      <c r="O29" s="275">
        <f>Stat.!DK4</f>
        <v>1</v>
      </c>
      <c r="Q29" s="275" t="str">
        <f>Stat.!DH4</f>
        <v>Bastl Josef</v>
      </c>
      <c r="R29" s="275">
        <f>Stat.!DM4</f>
        <v>0</v>
      </c>
    </row>
    <row r="30" spans="2:18" x14ac:dyDescent="0.2">
      <c r="B30" s="275" t="str">
        <f>Stat.!DH5</f>
        <v>Bastl Pavel</v>
      </c>
      <c r="C30" s="275">
        <f>Stat.!DI5</f>
        <v>4</v>
      </c>
      <c r="F30" s="275" t="str">
        <f>Stat.!DH5</f>
        <v>Bastl Pavel</v>
      </c>
      <c r="G30" s="275">
        <f>Stat.!DJ5</f>
        <v>1</v>
      </c>
      <c r="H30" s="275">
        <f>Stat.!DK5</f>
        <v>3</v>
      </c>
      <c r="I30" s="275">
        <f>Stat.!DL5</f>
        <v>4</v>
      </c>
      <c r="K30" s="275" t="str">
        <f>Stat.!DH5</f>
        <v>Bastl Pavel</v>
      </c>
      <c r="L30" s="275">
        <f>Stat.!DJ5</f>
        <v>1</v>
      </c>
      <c r="N30" s="275" t="str">
        <f>Stat.!DH5</f>
        <v>Bastl Pavel</v>
      </c>
      <c r="O30" s="275">
        <f>Stat.!DK5</f>
        <v>3</v>
      </c>
      <c r="Q30" s="275" t="str">
        <f>Stat.!DH5</f>
        <v>Bastl Pavel</v>
      </c>
      <c r="R30" s="275">
        <f>Stat.!DM5</f>
        <v>4</v>
      </c>
    </row>
    <row r="31" spans="2:18" x14ac:dyDescent="0.2">
      <c r="B31" s="275" t="str">
        <f>Stat.!DH6</f>
        <v>Havlík Petr</v>
      </c>
      <c r="C31" s="275">
        <f>Stat.!DI6</f>
        <v>3</v>
      </c>
      <c r="F31" s="275" t="str">
        <f>Stat.!DH6</f>
        <v>Havlík Petr</v>
      </c>
      <c r="G31" s="275">
        <f>Stat.!DJ6</f>
        <v>0</v>
      </c>
      <c r="H31" s="275">
        <f>Stat.!DK6</f>
        <v>0</v>
      </c>
      <c r="I31" s="275">
        <f>Stat.!DL6</f>
        <v>0</v>
      </c>
      <c r="K31" s="275" t="str">
        <f>Stat.!DH6</f>
        <v>Havlík Petr</v>
      </c>
      <c r="L31" s="275">
        <f>Stat.!DJ6</f>
        <v>0</v>
      </c>
      <c r="N31" s="275" t="str">
        <f>Stat.!DH6</f>
        <v>Havlík Petr</v>
      </c>
      <c r="O31" s="275">
        <f>Stat.!DK6</f>
        <v>0</v>
      </c>
      <c r="Q31" s="275" t="str">
        <f>Stat.!DH6</f>
        <v>Havlík Petr</v>
      </c>
      <c r="R31" s="275">
        <f>Stat.!DM6</f>
        <v>0</v>
      </c>
    </row>
    <row r="32" spans="2:18" x14ac:dyDescent="0.2">
      <c r="B32" s="275" t="str">
        <f>Stat.!DH7</f>
        <v>Chvátal Jan</v>
      </c>
      <c r="C32" s="275">
        <f>Stat.!DI7</f>
        <v>1</v>
      </c>
      <c r="F32" s="275" t="str">
        <f>Stat.!DH7</f>
        <v>Chvátal Jan</v>
      </c>
      <c r="G32" s="275">
        <f>Stat.!DJ7</f>
        <v>0</v>
      </c>
      <c r="H32" s="275">
        <f>Stat.!DK7</f>
        <v>0</v>
      </c>
      <c r="I32" s="275">
        <f>Stat.!DL7</f>
        <v>0</v>
      </c>
      <c r="K32" s="275" t="str">
        <f>Stat.!DH7</f>
        <v>Chvátal Jan</v>
      </c>
      <c r="L32" s="275">
        <f>Stat.!DJ7</f>
        <v>0</v>
      </c>
      <c r="N32" s="275" t="str">
        <f>Stat.!DH7</f>
        <v>Chvátal Jan</v>
      </c>
      <c r="O32" s="275">
        <f>Stat.!DK7</f>
        <v>0</v>
      </c>
      <c r="Q32" s="275" t="str">
        <f>Stat.!DH7</f>
        <v>Chvátal Jan</v>
      </c>
      <c r="R32" s="275">
        <f>Stat.!DM7</f>
        <v>2</v>
      </c>
    </row>
    <row r="33" spans="2:18" x14ac:dyDescent="0.2">
      <c r="B33" s="275" t="str">
        <f>Stat.!DH8</f>
        <v>Chvátal Pavel C</v>
      </c>
      <c r="C33" s="275">
        <f>Stat.!DI8</f>
        <v>3</v>
      </c>
      <c r="F33" s="275" t="str">
        <f>Stat.!DH8</f>
        <v>Chvátal Pavel C</v>
      </c>
      <c r="G33" s="275">
        <f>Stat.!DJ8</f>
        <v>0</v>
      </c>
      <c r="H33" s="275">
        <f>Stat.!DK8</f>
        <v>0</v>
      </c>
      <c r="I33" s="275">
        <f>Stat.!DL8</f>
        <v>0</v>
      </c>
      <c r="K33" s="275" t="str">
        <f>Stat.!DH8</f>
        <v>Chvátal Pavel C</v>
      </c>
      <c r="L33" s="275">
        <f>Stat.!DJ8</f>
        <v>0</v>
      </c>
      <c r="N33" s="275" t="str">
        <f>Stat.!DH8</f>
        <v>Chvátal Pavel C</v>
      </c>
      <c r="O33" s="275">
        <f>Stat.!DK8</f>
        <v>0</v>
      </c>
      <c r="Q33" s="275" t="str">
        <f>Stat.!DH8</f>
        <v>Chvátal Pavel C</v>
      </c>
      <c r="R33" s="275">
        <f>Stat.!DM8</f>
        <v>0</v>
      </c>
    </row>
    <row r="34" spans="2:18" x14ac:dyDescent="0.2">
      <c r="B34" s="275" t="str">
        <f>Stat.!DH9</f>
        <v>Jánský Radek</v>
      </c>
      <c r="C34" s="275">
        <f>Stat.!DI9</f>
        <v>1</v>
      </c>
      <c r="F34" s="275" t="str">
        <f>Stat.!DH9</f>
        <v>Jánský Radek</v>
      </c>
      <c r="G34" s="275">
        <f>Stat.!DJ9</f>
        <v>0</v>
      </c>
      <c r="H34" s="275">
        <f>Stat.!DK9</f>
        <v>0</v>
      </c>
      <c r="I34" s="275">
        <f>Stat.!DL9</f>
        <v>0</v>
      </c>
      <c r="K34" s="275" t="str">
        <f>Stat.!DH9</f>
        <v>Jánský Radek</v>
      </c>
      <c r="L34" s="275">
        <f>Stat.!DJ9</f>
        <v>0</v>
      </c>
      <c r="N34" s="275" t="str">
        <f>Stat.!DH9</f>
        <v>Jánský Radek</v>
      </c>
      <c r="O34" s="275">
        <f>Stat.!DK9</f>
        <v>0</v>
      </c>
      <c r="Q34" s="275" t="str">
        <f>Stat.!DH9</f>
        <v>Jánský Radek</v>
      </c>
      <c r="R34" s="275">
        <f>Stat.!DM9</f>
        <v>2</v>
      </c>
    </row>
    <row r="35" spans="2:18" x14ac:dyDescent="0.2">
      <c r="B35" s="275" t="str">
        <f>Stat.!DH10</f>
        <v>Kelbler Miloš</v>
      </c>
      <c r="C35" s="275">
        <f>Stat.!DI10</f>
        <v>4</v>
      </c>
      <c r="F35" s="275" t="str">
        <f>Stat.!DH10</f>
        <v>Kelbler Miloš</v>
      </c>
      <c r="G35" s="275">
        <f>Stat.!DJ10</f>
        <v>1</v>
      </c>
      <c r="H35" s="275">
        <f>Stat.!DK10</f>
        <v>2</v>
      </c>
      <c r="I35" s="275">
        <f>Stat.!DL10</f>
        <v>3</v>
      </c>
      <c r="K35" s="275" t="str">
        <f>Stat.!DH10</f>
        <v>Kelbler Miloš</v>
      </c>
      <c r="L35" s="275">
        <f>Stat.!DJ10</f>
        <v>1</v>
      </c>
      <c r="N35" s="275" t="str">
        <f>Stat.!DH10</f>
        <v>Kelbler Miloš</v>
      </c>
      <c r="O35" s="275">
        <f>Stat.!DK10</f>
        <v>2</v>
      </c>
      <c r="Q35" s="275" t="str">
        <f>Stat.!DH10</f>
        <v>Kelbler Miloš</v>
      </c>
      <c r="R35" s="275">
        <f>Stat.!DM10</f>
        <v>0</v>
      </c>
    </row>
    <row r="36" spans="2:18" x14ac:dyDescent="0.2">
      <c r="B36" s="275" t="str">
        <f>Stat.!DH11</f>
        <v>Krejčí Jiří</v>
      </c>
      <c r="C36" s="275">
        <f>Stat.!DI11</f>
        <v>4</v>
      </c>
      <c r="F36" s="275" t="str">
        <f>Stat.!DH11</f>
        <v>Krejčí Jiří</v>
      </c>
      <c r="G36" s="275">
        <f>Stat.!DJ11</f>
        <v>2</v>
      </c>
      <c r="H36" s="275">
        <f>Stat.!DK11</f>
        <v>0</v>
      </c>
      <c r="I36" s="275">
        <f>Stat.!DL11</f>
        <v>2</v>
      </c>
      <c r="K36" s="275" t="str">
        <f>Stat.!DH11</f>
        <v>Krejčí Jiří</v>
      </c>
      <c r="L36" s="275">
        <f>Stat.!DJ11</f>
        <v>2</v>
      </c>
      <c r="N36" s="275" t="str">
        <f>Stat.!DH11</f>
        <v>Krejčí Jiří</v>
      </c>
      <c r="O36" s="275">
        <f>Stat.!DK11</f>
        <v>0</v>
      </c>
      <c r="Q36" s="275" t="str">
        <f>Stat.!DH11</f>
        <v>Krejčí Jiří</v>
      </c>
      <c r="R36" s="275">
        <f>Stat.!DM11</f>
        <v>2</v>
      </c>
    </row>
    <row r="37" spans="2:18" x14ac:dyDescent="0.2">
      <c r="B37" s="275" t="str">
        <f>Stat.!DH12</f>
        <v>Kříž Milan</v>
      </c>
      <c r="C37" s="275">
        <f>Stat.!DI12</f>
        <v>4</v>
      </c>
      <c r="F37" s="275" t="str">
        <f>Stat.!DH12</f>
        <v>Kříž Milan</v>
      </c>
      <c r="G37" s="275">
        <f>Stat.!DJ12</f>
        <v>1</v>
      </c>
      <c r="H37" s="275">
        <f>Stat.!DK12</f>
        <v>0</v>
      </c>
      <c r="I37" s="275">
        <f>Stat.!DL12</f>
        <v>1</v>
      </c>
      <c r="K37" s="275" t="str">
        <f>Stat.!DH12</f>
        <v>Kříž Milan</v>
      </c>
      <c r="L37" s="275">
        <f>Stat.!DJ12</f>
        <v>1</v>
      </c>
      <c r="N37" s="275" t="str">
        <f>Stat.!DH12</f>
        <v>Kříž Milan</v>
      </c>
      <c r="O37" s="275">
        <f>Stat.!DK12</f>
        <v>0</v>
      </c>
      <c r="Q37" s="275" t="str">
        <f>Stat.!DH12</f>
        <v>Kříž Milan</v>
      </c>
      <c r="R37" s="275">
        <f>Stat.!DM12</f>
        <v>0</v>
      </c>
    </row>
    <row r="38" spans="2:18" x14ac:dyDescent="0.2">
      <c r="B38" s="275" t="str">
        <f>Stat.!DH13</f>
        <v>Nehyba Roman</v>
      </c>
      <c r="C38" s="275">
        <f>Stat.!DI13</f>
        <v>0</v>
      </c>
      <c r="F38" s="275" t="str">
        <f>Stat.!DH13</f>
        <v>Nehyba Roman</v>
      </c>
      <c r="G38" s="275">
        <f>Stat.!DJ13</f>
        <v>0</v>
      </c>
      <c r="H38" s="275">
        <f>Stat.!DK13</f>
        <v>0</v>
      </c>
      <c r="I38" s="275">
        <f>Stat.!DL13</f>
        <v>0</v>
      </c>
      <c r="K38" s="275" t="str">
        <f>Stat.!DH13</f>
        <v>Nehyba Roman</v>
      </c>
      <c r="L38" s="275">
        <f>Stat.!DJ13</f>
        <v>0</v>
      </c>
      <c r="N38" s="275" t="str">
        <f>Stat.!DH13</f>
        <v>Nehyba Roman</v>
      </c>
      <c r="O38" s="275">
        <f>Stat.!DK13</f>
        <v>0</v>
      </c>
      <c r="Q38" s="275" t="str">
        <f>Stat.!DH13</f>
        <v>Nehyba Roman</v>
      </c>
      <c r="R38" s="275">
        <f>Stat.!DM13</f>
        <v>0</v>
      </c>
    </row>
    <row r="39" spans="2:18" x14ac:dyDescent="0.2">
      <c r="B39" s="275" t="str">
        <f>Stat.!DH14</f>
        <v>Novák Vojtěch </v>
      </c>
      <c r="C39" s="275">
        <f>Stat.!DI14</f>
        <v>2</v>
      </c>
      <c r="F39" s="275" t="str">
        <f>Stat.!DH14</f>
        <v>Novák Vojtěch </v>
      </c>
      <c r="G39" s="275">
        <f>Stat.!DJ14</f>
        <v>0</v>
      </c>
      <c r="H39" s="275">
        <f>Stat.!DK14</f>
        <v>0</v>
      </c>
      <c r="I39" s="275">
        <f>Stat.!DL14</f>
        <v>0</v>
      </c>
      <c r="K39" s="275" t="str">
        <f>Stat.!DH14</f>
        <v>Novák Vojtěch </v>
      </c>
      <c r="L39" s="275">
        <f>Stat.!DJ14</f>
        <v>0</v>
      </c>
      <c r="N39" s="275" t="str">
        <f>Stat.!DH14</f>
        <v>Novák Vojtěch </v>
      </c>
      <c r="O39" s="275">
        <f>Stat.!DK14</f>
        <v>0</v>
      </c>
      <c r="Q39" s="275" t="str">
        <f>Stat.!DH14</f>
        <v>Novák Vojtěch </v>
      </c>
      <c r="R39" s="275">
        <f>Stat.!DM14</f>
        <v>4</v>
      </c>
    </row>
    <row r="40" spans="2:18" x14ac:dyDescent="0.2">
      <c r="B40" s="275" t="str">
        <f>Stat.!DH15</f>
        <v>Peltán Ladislav</v>
      </c>
      <c r="C40" s="275">
        <f>Stat.!DI15</f>
        <v>3</v>
      </c>
      <c r="F40" s="275" t="str">
        <f>Stat.!DH15</f>
        <v>Peltán Ladislav</v>
      </c>
      <c r="G40" s="275">
        <f>Stat.!DJ15</f>
        <v>2</v>
      </c>
      <c r="H40" s="275">
        <f>Stat.!DK15</f>
        <v>0</v>
      </c>
      <c r="I40" s="275">
        <f>Stat.!DL15</f>
        <v>2</v>
      </c>
      <c r="K40" s="275" t="str">
        <f>Stat.!DH15</f>
        <v>Peltán Ladislav</v>
      </c>
      <c r="L40" s="275">
        <f>Stat.!DJ15</f>
        <v>2</v>
      </c>
      <c r="N40" s="275" t="str">
        <f>Stat.!DH15</f>
        <v>Peltán Ladislav</v>
      </c>
      <c r="O40" s="275">
        <f>Stat.!DK15</f>
        <v>0</v>
      </c>
      <c r="Q40" s="275" t="str">
        <f>Stat.!DH15</f>
        <v>Peltán Ladislav</v>
      </c>
      <c r="R40" s="275">
        <f>Stat.!DM15</f>
        <v>6</v>
      </c>
    </row>
    <row r="41" spans="2:18" x14ac:dyDescent="0.2">
      <c r="B41" s="275" t="str">
        <f>Stat.!DH16</f>
        <v>Plachý Karel</v>
      </c>
      <c r="C41" s="275">
        <f>Stat.!DI16</f>
        <v>4</v>
      </c>
      <c r="F41" s="275" t="str">
        <f>Stat.!DH16</f>
        <v>Plachý Karel</v>
      </c>
      <c r="G41" s="275">
        <f>Stat.!DJ16</f>
        <v>1</v>
      </c>
      <c r="H41" s="275">
        <f>Stat.!DK16</f>
        <v>1</v>
      </c>
      <c r="I41" s="275">
        <f>Stat.!DL16</f>
        <v>2</v>
      </c>
      <c r="K41" s="275" t="str">
        <f>Stat.!DH16</f>
        <v>Plachý Karel</v>
      </c>
      <c r="L41" s="275">
        <f>Stat.!DJ16</f>
        <v>1</v>
      </c>
      <c r="N41" s="275" t="str">
        <f>Stat.!DH16</f>
        <v>Plachý Karel</v>
      </c>
      <c r="O41" s="275">
        <f>Stat.!DK16</f>
        <v>1</v>
      </c>
      <c r="Q41" s="275" t="str">
        <f>Stat.!DH16</f>
        <v>Plachý Karel</v>
      </c>
      <c r="R41" s="275">
        <f>Stat.!DM16</f>
        <v>2</v>
      </c>
    </row>
    <row r="42" spans="2:18" x14ac:dyDescent="0.2">
      <c r="B42" s="275" t="str">
        <f>Stat.!DH17</f>
        <v>Přívětivý Josef</v>
      </c>
      <c r="C42" s="275">
        <f>Stat.!DI17</f>
        <v>4</v>
      </c>
      <c r="F42" s="275" t="str">
        <f>Stat.!DH17</f>
        <v>Přívětivý Josef</v>
      </c>
      <c r="G42" s="275">
        <f>Stat.!DJ17</f>
        <v>0</v>
      </c>
      <c r="H42" s="275">
        <f>Stat.!DK17</f>
        <v>0</v>
      </c>
      <c r="I42" s="275">
        <f>Stat.!DL17</f>
        <v>0</v>
      </c>
      <c r="K42" s="275" t="str">
        <f>Stat.!DH17</f>
        <v>Přívětivý Josef</v>
      </c>
      <c r="L42" s="275">
        <f>Stat.!DJ17</f>
        <v>0</v>
      </c>
      <c r="N42" s="275" t="str">
        <f>Stat.!DH17</f>
        <v>Přívětivý Josef</v>
      </c>
      <c r="O42" s="275">
        <f>Stat.!DK17</f>
        <v>0</v>
      </c>
      <c r="Q42" s="275" t="str">
        <f>Stat.!DH17</f>
        <v>Přívětivý Josef</v>
      </c>
      <c r="R42" s="275">
        <f>Stat.!DM17</f>
        <v>2</v>
      </c>
    </row>
    <row r="43" spans="2:18" x14ac:dyDescent="0.2">
      <c r="B43" s="275" t="str">
        <f>Stat.!DH18</f>
        <v>Švarc Petr</v>
      </c>
      <c r="C43" s="275">
        <f>Stat.!DI18</f>
        <v>2</v>
      </c>
      <c r="F43" s="275" t="str">
        <f>Stat.!DH18</f>
        <v>Švarc Petr</v>
      </c>
      <c r="G43" s="275">
        <f>Stat.!DJ18</f>
        <v>1</v>
      </c>
      <c r="H43" s="275">
        <f>Stat.!DK18</f>
        <v>2</v>
      </c>
      <c r="I43" s="275">
        <f>Stat.!DL18</f>
        <v>3</v>
      </c>
      <c r="K43" s="275" t="str">
        <f>Stat.!DH18</f>
        <v>Švarc Petr</v>
      </c>
      <c r="L43" s="275">
        <f>Stat.!DJ18</f>
        <v>1</v>
      </c>
      <c r="N43" s="275" t="str">
        <f>Stat.!DH18</f>
        <v>Švarc Petr</v>
      </c>
      <c r="O43" s="275">
        <f>Stat.!DK18</f>
        <v>2</v>
      </c>
      <c r="Q43" s="275" t="str">
        <f>Stat.!DH18</f>
        <v>Švarc Petr</v>
      </c>
      <c r="R43" s="275">
        <f>Stat.!DM18</f>
        <v>4</v>
      </c>
    </row>
    <row r="44" spans="2:18" x14ac:dyDescent="0.2">
      <c r="B44" s="275" t="str">
        <f>Stat.!DH19</f>
        <v>Švarc Vojtěch</v>
      </c>
      <c r="C44" s="275">
        <f>Stat.!DI19</f>
        <v>1</v>
      </c>
      <c r="F44" s="275" t="str">
        <f>Stat.!DH19</f>
        <v>Švarc Vojtěch</v>
      </c>
      <c r="G44" s="275">
        <f>Stat.!DJ19</f>
        <v>0</v>
      </c>
      <c r="H44" s="275">
        <f>Stat.!DK19</f>
        <v>1</v>
      </c>
      <c r="I44" s="275">
        <f>Stat.!DL19</f>
        <v>1</v>
      </c>
      <c r="K44" s="275" t="str">
        <f>Stat.!DH19</f>
        <v>Švarc Vojtěch</v>
      </c>
      <c r="L44" s="275">
        <f>Stat.!DJ19</f>
        <v>0</v>
      </c>
      <c r="N44" s="275" t="str">
        <f>Stat.!DH19</f>
        <v>Švarc Vojtěch</v>
      </c>
      <c r="O44" s="275">
        <f>Stat.!DK19</f>
        <v>1</v>
      </c>
      <c r="Q44" s="275" t="str">
        <f>Stat.!DH19</f>
        <v>Švarc Vojtěch</v>
      </c>
      <c r="R44" s="275">
        <f>Stat.!DM19</f>
        <v>0</v>
      </c>
    </row>
    <row r="45" spans="2:18" x14ac:dyDescent="0.2">
      <c r="B45" s="275" t="str">
        <f>Stat.!DH20</f>
        <v>Vávrů Radim</v>
      </c>
      <c r="C45" s="275">
        <f>Stat.!DI20</f>
        <v>4</v>
      </c>
      <c r="F45" s="275" t="str">
        <f>Stat.!DH20</f>
        <v>Vávrů Radim</v>
      </c>
      <c r="G45" s="275">
        <f>Stat.!DJ20</f>
        <v>3</v>
      </c>
      <c r="H45" s="275">
        <f>Stat.!DK20</f>
        <v>1</v>
      </c>
      <c r="I45" s="275">
        <f>Stat.!DL20</f>
        <v>4</v>
      </c>
      <c r="K45" s="275" t="str">
        <f>Stat.!DH20</f>
        <v>Vávrů Radim</v>
      </c>
      <c r="L45" s="275">
        <f>Stat.!DJ20</f>
        <v>3</v>
      </c>
      <c r="N45" s="275" t="str">
        <f>Stat.!DH20</f>
        <v>Vávrů Radim</v>
      </c>
      <c r="O45" s="275">
        <f>Stat.!DK20</f>
        <v>1</v>
      </c>
      <c r="Q45" s="275" t="str">
        <f>Stat.!DH20</f>
        <v>Vávrů Radim</v>
      </c>
      <c r="R45" s="275">
        <f>Stat.!DM20</f>
        <v>2</v>
      </c>
    </row>
    <row r="46" spans="2:18" x14ac:dyDescent="0.2">
      <c r="B46" s="275" t="str">
        <f>Stat.!DH21</f>
        <v>Zejda Vojtěch</v>
      </c>
      <c r="C46" s="275">
        <f>Stat.!DI21</f>
        <v>2</v>
      </c>
      <c r="F46" s="275" t="str">
        <f>Stat.!DH21</f>
        <v>Zejda Vojtěch</v>
      </c>
      <c r="G46" s="275">
        <f>Stat.!DJ21</f>
        <v>1</v>
      </c>
      <c r="H46" s="275">
        <f>Stat.!DK21</f>
        <v>0</v>
      </c>
      <c r="I46" s="275">
        <f>Stat.!DL21</f>
        <v>1</v>
      </c>
      <c r="K46" s="275" t="str">
        <f>Stat.!DH21</f>
        <v>Zejda Vojtěch</v>
      </c>
      <c r="L46" s="275">
        <f>Stat.!DJ21</f>
        <v>1</v>
      </c>
      <c r="N46" s="275" t="str">
        <f>Stat.!DH21</f>
        <v>Zejda Vojtěch</v>
      </c>
      <c r="O46" s="275">
        <f>Stat.!DK21</f>
        <v>0</v>
      </c>
      <c r="Q46" s="275" t="str">
        <f>Stat.!DH21</f>
        <v>Zejda Vojtěch</v>
      </c>
      <c r="R46" s="275">
        <f>Stat.!DM21</f>
        <v>0</v>
      </c>
    </row>
    <row r="49" spans="2:18" ht="15.75" x14ac:dyDescent="0.25">
      <c r="B49" s="204" t="s">
        <v>13</v>
      </c>
    </row>
    <row r="51" spans="2:18" x14ac:dyDescent="0.2">
      <c r="B51" s="275" t="s">
        <v>17</v>
      </c>
      <c r="C51" s="275" t="s">
        <v>356</v>
      </c>
      <c r="E51" s="334"/>
      <c r="F51" s="275" t="s">
        <v>17</v>
      </c>
      <c r="G51" s="335" t="s">
        <v>357</v>
      </c>
      <c r="H51" s="335" t="s">
        <v>327</v>
      </c>
      <c r="I51" s="275" t="s">
        <v>43</v>
      </c>
      <c r="K51" s="275" t="s">
        <v>17</v>
      </c>
      <c r="L51" s="275" t="s">
        <v>357</v>
      </c>
      <c r="N51" s="275" t="s">
        <v>17</v>
      </c>
      <c r="O51" s="275" t="s">
        <v>327</v>
      </c>
      <c r="Q51" s="275" t="s">
        <v>17</v>
      </c>
      <c r="R51" s="275" t="s">
        <v>5</v>
      </c>
    </row>
    <row r="52" spans="2:18" x14ac:dyDescent="0.2">
      <c r="B52" s="275" t="str">
        <f>Stat.!DP5</f>
        <v>Bastl Pavel</v>
      </c>
      <c r="C52" s="275">
        <f>Stat.!DQ5</f>
        <v>18</v>
      </c>
      <c r="F52" s="275" t="str">
        <f>Stat.!DP5</f>
        <v>Bastl Pavel</v>
      </c>
      <c r="G52" s="275">
        <f>Stat.!DR5</f>
        <v>15</v>
      </c>
      <c r="H52" s="275">
        <f>Stat.!DS5</f>
        <v>14</v>
      </c>
      <c r="I52" s="275">
        <f>Stat.!DT5</f>
        <v>29</v>
      </c>
      <c r="K52" s="275" t="str">
        <f>Stat.!DP5</f>
        <v>Bastl Pavel</v>
      </c>
      <c r="L52" s="275">
        <f>Stat.!DR5</f>
        <v>15</v>
      </c>
      <c r="N52" s="275" t="str">
        <f>Stat.!DP5</f>
        <v>Bastl Pavel</v>
      </c>
      <c r="O52" s="275">
        <f>Stat.!DS5</f>
        <v>14</v>
      </c>
      <c r="Q52" s="275" t="str">
        <f>Stat.!DP9</f>
        <v>Jánský Radek</v>
      </c>
      <c r="R52" s="275">
        <f>Stat.!DU9</f>
        <v>30</v>
      </c>
    </row>
    <row r="53" spans="2:18" x14ac:dyDescent="0.2">
      <c r="B53" s="275" t="str">
        <f>Stat.!DP11</f>
        <v>Krejčí Jiří</v>
      </c>
      <c r="C53" s="275">
        <f>Stat.!DQ11</f>
        <v>18</v>
      </c>
      <c r="F53" s="275" t="str">
        <f>Stat.!DP20</f>
        <v>Vávrů Radim</v>
      </c>
      <c r="G53" s="275">
        <f>Stat.!DR20</f>
        <v>13</v>
      </c>
      <c r="H53" s="275">
        <f>Stat.!DS20</f>
        <v>7</v>
      </c>
      <c r="I53" s="275">
        <f>Stat.!DT20</f>
        <v>20</v>
      </c>
      <c r="K53" s="275" t="str">
        <f>Stat.!DP20</f>
        <v>Vávrů Radim</v>
      </c>
      <c r="L53" s="275">
        <f>Stat.!DR20</f>
        <v>13</v>
      </c>
      <c r="N53" s="275" t="str">
        <f>Stat.!DP18</f>
        <v>Švarc Petr</v>
      </c>
      <c r="O53" s="275">
        <f>Stat.!DS18</f>
        <v>9</v>
      </c>
      <c r="Q53" s="275" t="str">
        <f>Stat.!DP15</f>
        <v>Peltán Ladislav</v>
      </c>
      <c r="R53" s="275">
        <f>Stat.!DU15</f>
        <v>30</v>
      </c>
    </row>
    <row r="54" spans="2:18" x14ac:dyDescent="0.2">
      <c r="B54" s="275" t="str">
        <f>Stat.!DP16</f>
        <v>Plachý Karel</v>
      </c>
      <c r="C54" s="275">
        <f>Stat.!DQ16</f>
        <v>18</v>
      </c>
      <c r="F54" s="275" t="str">
        <f>Stat.!DP18</f>
        <v>Švarc Petr</v>
      </c>
      <c r="G54" s="275">
        <f>Stat.!DR18</f>
        <v>7</v>
      </c>
      <c r="H54" s="275">
        <f>Stat.!DS18</f>
        <v>9</v>
      </c>
      <c r="I54" s="275">
        <f>Stat.!DT18</f>
        <v>16</v>
      </c>
      <c r="K54" s="275" t="str">
        <f>Stat.!DP15</f>
        <v>Peltán Ladislav</v>
      </c>
      <c r="L54" s="275">
        <f>Stat.!DR15</f>
        <v>7</v>
      </c>
      <c r="N54" s="275" t="str">
        <f>Stat.!DP10</f>
        <v>Kelbler Miloš</v>
      </c>
      <c r="O54" s="275">
        <f>Stat.!DS10</f>
        <v>8</v>
      </c>
      <c r="Q54" s="275" t="str">
        <f>Stat.!DP5</f>
        <v>Bastl Pavel</v>
      </c>
      <c r="R54" s="275">
        <f>Stat.!DU5</f>
        <v>12</v>
      </c>
    </row>
    <row r="55" spans="2:18" x14ac:dyDescent="0.2">
      <c r="B55" s="275" t="str">
        <f>Stat.!DP20</f>
        <v>Vávrů Radim</v>
      </c>
      <c r="C55" s="275">
        <f>Stat.!DQ20</f>
        <v>18</v>
      </c>
      <c r="F55" s="275" t="str">
        <f>Stat.!DP4</f>
        <v>Bastl Josef</v>
      </c>
      <c r="G55" s="275">
        <f>Stat.!DR4</f>
        <v>6</v>
      </c>
      <c r="H55" s="275">
        <f>Stat.!DS4</f>
        <v>7</v>
      </c>
      <c r="I55" s="275">
        <f>Stat.!DT4</f>
        <v>13</v>
      </c>
      <c r="K55" s="275" t="str">
        <f>Stat.!DP18</f>
        <v>Švarc Petr</v>
      </c>
      <c r="L55" s="275">
        <f>Stat.!DR18</f>
        <v>7</v>
      </c>
      <c r="N55" s="275" t="str">
        <f>Stat.!DP4</f>
        <v>Bastl Josef</v>
      </c>
      <c r="O55" s="275">
        <f>Stat.!DS4</f>
        <v>7</v>
      </c>
      <c r="Q55" s="275" t="str">
        <f>Stat.!DP16</f>
        <v>Plachý Karel</v>
      </c>
      <c r="R55" s="275">
        <f>Stat.!DU16</f>
        <v>12</v>
      </c>
    </row>
    <row r="56" spans="2:18" x14ac:dyDescent="0.2">
      <c r="B56" s="275" t="str">
        <f>Stat.!DP6</f>
        <v>Havlík Petr</v>
      </c>
      <c r="C56" s="275">
        <f>Stat.!DQ6</f>
        <v>17</v>
      </c>
      <c r="F56" s="275" t="str">
        <f>Stat.!DP15</f>
        <v>Peltán Ladislav</v>
      </c>
      <c r="G56" s="275">
        <f>Stat.!DR15</f>
        <v>7</v>
      </c>
      <c r="H56" s="275">
        <f>Stat.!DS15</f>
        <v>4</v>
      </c>
      <c r="I56" s="275">
        <f>Stat.!DT15</f>
        <v>11</v>
      </c>
      <c r="K56" s="275" t="str">
        <f>Stat.!DP16</f>
        <v>Plachý Karel</v>
      </c>
      <c r="L56" s="275">
        <f>Stat.!DR16</f>
        <v>6</v>
      </c>
      <c r="N56" s="275" t="str">
        <f>Stat.!DP20</f>
        <v>Vávrů Radim</v>
      </c>
      <c r="O56" s="275">
        <f>Stat.!DS20</f>
        <v>7</v>
      </c>
      <c r="Q56" s="275" t="str">
        <f>Stat.!DP12</f>
        <v>Kříž Milan</v>
      </c>
      <c r="R56" s="275">
        <f>Stat.!DU12</f>
        <v>8</v>
      </c>
    </row>
    <row r="57" spans="2:18" x14ac:dyDescent="0.2">
      <c r="B57" s="275" t="str">
        <f>Stat.!DP8</f>
        <v>Chvátal Pavel C</v>
      </c>
      <c r="C57" s="275">
        <f>Stat.!DQ8</f>
        <v>17</v>
      </c>
      <c r="F57" s="275" t="str">
        <f>Stat.!DP10</f>
        <v>Kelbler Miloš</v>
      </c>
      <c r="G57" s="275">
        <f>Stat.!DR10</f>
        <v>2</v>
      </c>
      <c r="H57" s="275">
        <f>Stat.!DS10</f>
        <v>8</v>
      </c>
      <c r="I57" s="275">
        <f>Stat.!DT10</f>
        <v>10</v>
      </c>
      <c r="K57" s="275" t="str">
        <f>Stat.!DP4</f>
        <v>Bastl Josef</v>
      </c>
      <c r="L57" s="275">
        <f>Stat.!DR4</f>
        <v>6</v>
      </c>
      <c r="N57" s="275" t="str">
        <f>Stat.!DP14</f>
        <v>Novák Vojtěch </v>
      </c>
      <c r="O57" s="275">
        <f>Stat.!DS14</f>
        <v>6</v>
      </c>
      <c r="Q57" s="275" t="str">
        <f>Stat.!DP14</f>
        <v>Novák Vojtěch </v>
      </c>
      <c r="R57" s="275">
        <f>Stat.!DU14</f>
        <v>8</v>
      </c>
    </row>
    <row r="58" spans="2:18" x14ac:dyDescent="0.2">
      <c r="B58" s="275" t="str">
        <f>Stat.!DP12</f>
        <v>Kříž Milan</v>
      </c>
      <c r="C58" s="275">
        <f>Stat.!DQ12</f>
        <v>17</v>
      </c>
      <c r="F58" s="275" t="str">
        <f>Stat.!DP16</f>
        <v>Plachý Karel</v>
      </c>
      <c r="G58" s="275">
        <f>Stat.!DR16</f>
        <v>6</v>
      </c>
      <c r="H58" s="275">
        <f>Stat.!DS16</f>
        <v>4</v>
      </c>
      <c r="I58" s="275">
        <f>Stat.!DT16</f>
        <v>10</v>
      </c>
      <c r="K58" s="275" t="str">
        <f>Stat.!DP8</f>
        <v>Chvátal Pavel C</v>
      </c>
      <c r="L58" s="275">
        <f>Stat.!DR8</f>
        <v>5</v>
      </c>
      <c r="N58" s="275" t="str">
        <f>Stat.!DP9</f>
        <v>Jánský Radek</v>
      </c>
      <c r="O58" s="275">
        <f>Stat.!DS9</f>
        <v>4</v>
      </c>
      <c r="Q58" s="275" t="str">
        <f>Stat.!DP18</f>
        <v>Švarc Petr</v>
      </c>
      <c r="R58" s="275">
        <f>Stat.!DU18</f>
        <v>8</v>
      </c>
    </row>
    <row r="59" spans="2:18" x14ac:dyDescent="0.2">
      <c r="B59" s="275" t="str">
        <f>Stat.!DP4</f>
        <v>Bastl Josef</v>
      </c>
      <c r="C59" s="275">
        <f>Stat.!DQ4</f>
        <v>16</v>
      </c>
      <c r="F59" s="275" t="str">
        <f>Stat.!DP11</f>
        <v>Krejčí Jiří</v>
      </c>
      <c r="G59" s="275">
        <f>Stat.!DR11</f>
        <v>5</v>
      </c>
      <c r="H59" s="275">
        <f>Stat.!DS11</f>
        <v>4</v>
      </c>
      <c r="I59" s="275">
        <f>Stat.!DT11</f>
        <v>9</v>
      </c>
      <c r="K59" s="275" t="str">
        <f>Stat.!DP11</f>
        <v>Krejčí Jiří</v>
      </c>
      <c r="L59" s="275">
        <f>Stat.!DR11</f>
        <v>5</v>
      </c>
      <c r="N59" s="275" t="str">
        <f>Stat.!DP11</f>
        <v>Krejčí Jiří</v>
      </c>
      <c r="O59" s="275">
        <f>Stat.!DS11</f>
        <v>4</v>
      </c>
      <c r="Q59" s="275" t="str">
        <f>Stat.!DP11</f>
        <v>Krejčí Jiří</v>
      </c>
      <c r="R59" s="275">
        <f>Stat.!DU11</f>
        <v>6</v>
      </c>
    </row>
    <row r="60" spans="2:18" x14ac:dyDescent="0.2">
      <c r="B60" s="275" t="str">
        <f>Stat.!DP10</f>
        <v>Kelbler Miloš</v>
      </c>
      <c r="C60" s="275">
        <f>Stat.!DQ10</f>
        <v>16</v>
      </c>
      <c r="F60" s="275" t="str">
        <f>Stat.!DP9</f>
        <v>Jánský Radek</v>
      </c>
      <c r="G60" s="275">
        <f>Stat.!DR9</f>
        <v>4</v>
      </c>
      <c r="H60" s="275">
        <f>Stat.!DS9</f>
        <v>4</v>
      </c>
      <c r="I60" s="275">
        <f>Stat.!DT9</f>
        <v>8</v>
      </c>
      <c r="K60" s="275" t="str">
        <f>Stat.!DP13</f>
        <v>Nehyba Roman</v>
      </c>
      <c r="L60" s="275">
        <f>Stat.!DR13</f>
        <v>5</v>
      </c>
      <c r="N60" s="275" t="str">
        <f>Stat.!DP12</f>
        <v>Kříž Milan</v>
      </c>
      <c r="O60" s="275">
        <f>Stat.!DS12</f>
        <v>4</v>
      </c>
      <c r="Q60" s="275" t="str">
        <f>Stat.!DP17</f>
        <v>Přívětivý Josef</v>
      </c>
      <c r="R60" s="275">
        <f>Stat.!DU17</f>
        <v>6</v>
      </c>
    </row>
    <row r="61" spans="2:18" x14ac:dyDescent="0.2">
      <c r="B61" s="275" t="str">
        <f>Stat.!DP21</f>
        <v>Zejda Vojtěch</v>
      </c>
      <c r="C61" s="275">
        <f>Stat.!DQ21</f>
        <v>16</v>
      </c>
      <c r="F61" s="275" t="str">
        <f>Stat.!DP12</f>
        <v>Kříž Milan</v>
      </c>
      <c r="G61" s="275">
        <f>Stat.!DR12</f>
        <v>3</v>
      </c>
      <c r="H61" s="275">
        <f>Stat.!DS12</f>
        <v>4</v>
      </c>
      <c r="I61" s="275">
        <f>Stat.!DT12</f>
        <v>7</v>
      </c>
      <c r="K61" s="275" t="str">
        <f>Stat.!DP9</f>
        <v>Jánský Radek</v>
      </c>
      <c r="L61" s="275">
        <f>Stat.!DR9</f>
        <v>4</v>
      </c>
      <c r="N61" s="275" t="str">
        <f>Stat.!DP15</f>
        <v>Peltán Ladislav</v>
      </c>
      <c r="O61" s="275">
        <f>Stat.!DS15</f>
        <v>4</v>
      </c>
      <c r="Q61" s="275" t="str">
        <f>Stat.!DP20</f>
        <v>Vávrů Radim</v>
      </c>
      <c r="R61" s="275">
        <f>Stat.!DU20</f>
        <v>6</v>
      </c>
    </row>
    <row r="62" spans="2:18" x14ac:dyDescent="0.2">
      <c r="B62" s="275" t="str">
        <f>Stat.!DP15</f>
        <v>Peltán Ladislav</v>
      </c>
      <c r="C62" s="275">
        <f>Stat.!DQ15</f>
        <v>15</v>
      </c>
      <c r="F62" s="275" t="str">
        <f>Stat.!DP13</f>
        <v>Nehyba Roman</v>
      </c>
      <c r="G62" s="275">
        <f>Stat.!DR13</f>
        <v>5</v>
      </c>
      <c r="H62" s="275">
        <f>Stat.!DS13</f>
        <v>2</v>
      </c>
      <c r="I62" s="275">
        <f>Stat.!DT13</f>
        <v>7</v>
      </c>
      <c r="K62" s="275" t="str">
        <f>Stat.!DP12</f>
        <v>Kříž Milan</v>
      </c>
      <c r="L62" s="275">
        <f>Stat.!DR12</f>
        <v>3</v>
      </c>
      <c r="N62" s="275" t="str">
        <f>Stat.!DP16</f>
        <v>Plachý Karel</v>
      </c>
      <c r="O62" s="275">
        <f>Stat.!DS16</f>
        <v>4</v>
      </c>
      <c r="Q62" s="275" t="str">
        <f>Stat.!DP8</f>
        <v>Chvátal Pavel C</v>
      </c>
      <c r="R62" s="275">
        <f>Stat.!DU8</f>
        <v>4</v>
      </c>
    </row>
    <row r="63" spans="2:18" x14ac:dyDescent="0.2">
      <c r="B63" s="275" t="str">
        <f>Stat.!DP18</f>
        <v>Švarc Petr</v>
      </c>
      <c r="C63" s="275">
        <f>Stat.!DQ18</f>
        <v>15</v>
      </c>
      <c r="F63" s="275" t="str">
        <f>Stat.!DP14</f>
        <v>Novák Vojtěch </v>
      </c>
      <c r="G63" s="275">
        <f>Stat.!DR14</f>
        <v>0</v>
      </c>
      <c r="H63" s="275">
        <f>Stat.!DS14</f>
        <v>6</v>
      </c>
      <c r="I63" s="275">
        <f>Stat.!DT14</f>
        <v>6</v>
      </c>
      <c r="K63" s="275" t="str">
        <f>Stat.!DP21</f>
        <v>Zejda Vojtěch</v>
      </c>
      <c r="L63" s="275">
        <f>Stat.!DR21</f>
        <v>3</v>
      </c>
      <c r="N63" s="275" t="str">
        <f>Stat.!DP21</f>
        <v>Zejda Vojtěch</v>
      </c>
      <c r="O63" s="275">
        <f>Stat.!DS21</f>
        <v>3</v>
      </c>
      <c r="Q63" s="275" t="str">
        <f>Stat.!DP10</f>
        <v>Kelbler Miloš</v>
      </c>
      <c r="R63" s="275">
        <f>Stat.!DU10</f>
        <v>4</v>
      </c>
    </row>
    <row r="64" spans="2:18" x14ac:dyDescent="0.2">
      <c r="B64" s="275" t="str">
        <f>Stat.!DP9</f>
        <v>Jánský Radek</v>
      </c>
      <c r="C64" s="275">
        <f>Stat.!DQ9</f>
        <v>14</v>
      </c>
      <c r="F64" s="275" t="str">
        <f>Stat.!DP21</f>
        <v>Zejda Vojtěch</v>
      </c>
      <c r="G64" s="275">
        <f>Stat.!DR21</f>
        <v>3</v>
      </c>
      <c r="H64" s="275">
        <f>Stat.!DS21</f>
        <v>3</v>
      </c>
      <c r="I64" s="275">
        <f>Stat.!DT21</f>
        <v>6</v>
      </c>
      <c r="K64" s="275" t="str">
        <f>Stat.!DP10</f>
        <v>Kelbler Miloš</v>
      </c>
      <c r="L64" s="275">
        <f>Stat.!DR10</f>
        <v>2</v>
      </c>
      <c r="N64" s="275" t="str">
        <f>Stat.!DP13</f>
        <v>Nehyba Roman</v>
      </c>
      <c r="O64" s="275">
        <f>Stat.!DS13</f>
        <v>2</v>
      </c>
      <c r="Q64" s="275" t="str">
        <f>Stat.!DP13</f>
        <v>Nehyba Roman</v>
      </c>
      <c r="R64" s="275">
        <f>Stat.!DU13</f>
        <v>4</v>
      </c>
    </row>
    <row r="65" spans="2:18" x14ac:dyDescent="0.2">
      <c r="B65" s="275" t="str">
        <f>Stat.!DP13</f>
        <v>Nehyba Roman</v>
      </c>
      <c r="C65" s="275">
        <f>Stat.!DQ13</f>
        <v>13</v>
      </c>
      <c r="F65" s="275" t="str">
        <f>Stat.!DP8</f>
        <v>Chvátal Pavel C</v>
      </c>
      <c r="G65" s="275">
        <f>Stat.!DR8</f>
        <v>5</v>
      </c>
      <c r="H65" s="275">
        <f>Stat.!DS8</f>
        <v>0</v>
      </c>
      <c r="I65" s="275">
        <f>Stat.!DT8</f>
        <v>5</v>
      </c>
      <c r="K65" s="275" t="str">
        <f>Stat.!DP17</f>
        <v>Přívětivý Josef</v>
      </c>
      <c r="L65" s="275">
        <f>Stat.!DR17</f>
        <v>1</v>
      </c>
      <c r="N65" s="275" t="str">
        <f>Stat.!DP19</f>
        <v>Švarc Vojtěch</v>
      </c>
      <c r="O65" s="275">
        <f>Stat.!DS19</f>
        <v>1</v>
      </c>
      <c r="Q65" s="275" t="str">
        <f>Stat.!DP21</f>
        <v>Zejda Vojtěch</v>
      </c>
      <c r="R65" s="275">
        <f>Stat.!DU21</f>
        <v>4</v>
      </c>
    </row>
    <row r="66" spans="2:18" x14ac:dyDescent="0.2">
      <c r="B66" s="275" t="str">
        <f>Stat.!DP14</f>
        <v>Novák Vojtěch </v>
      </c>
      <c r="C66" s="275">
        <f>Stat.!DQ14</f>
        <v>10</v>
      </c>
      <c r="F66" s="275" t="str">
        <f>Stat.!DP17</f>
        <v>Přívětivý Josef</v>
      </c>
      <c r="G66" s="275">
        <f>Stat.!DR17</f>
        <v>1</v>
      </c>
      <c r="H66" s="275">
        <f>Stat.!DS17</f>
        <v>0</v>
      </c>
      <c r="I66" s="275">
        <f>Stat.!DT17</f>
        <v>1</v>
      </c>
      <c r="K66" s="275" t="str">
        <f>Stat.!DP6</f>
        <v>Havlík Petr</v>
      </c>
      <c r="L66" s="275">
        <f>Stat.!DR6</f>
        <v>0</v>
      </c>
      <c r="N66" s="275" t="str">
        <f>Stat.!DP6</f>
        <v>Havlík Petr</v>
      </c>
      <c r="O66" s="275">
        <f>Stat.!DS6</f>
        <v>0</v>
      </c>
      <c r="Q66" s="275" t="str">
        <f>Stat.!DP4</f>
        <v>Bastl Josef</v>
      </c>
      <c r="R66" s="275">
        <f>Stat.!DU4</f>
        <v>2</v>
      </c>
    </row>
    <row r="67" spans="2:18" x14ac:dyDescent="0.2">
      <c r="B67" s="275" t="str">
        <f>Stat.!DP17</f>
        <v>Přívětivý Josef</v>
      </c>
      <c r="C67" s="275">
        <f>Stat.!DQ17</f>
        <v>9</v>
      </c>
      <c r="F67" s="275" t="str">
        <f>Stat.!DP19</f>
        <v>Švarc Vojtěch</v>
      </c>
      <c r="G67" s="275">
        <f>Stat.!DR19</f>
        <v>0</v>
      </c>
      <c r="H67" s="275">
        <f>Stat.!DS19</f>
        <v>1</v>
      </c>
      <c r="I67" s="275">
        <f>Stat.!DT19</f>
        <v>1</v>
      </c>
      <c r="K67" s="275" t="str">
        <f>Stat.!DP7</f>
        <v>Chvátal Jan</v>
      </c>
      <c r="L67" s="275">
        <f>Stat.!DR7</f>
        <v>0</v>
      </c>
      <c r="N67" s="275" t="str">
        <f>Stat.!DP7</f>
        <v>Chvátal Jan</v>
      </c>
      <c r="O67" s="275">
        <f>Stat.!DS7</f>
        <v>0</v>
      </c>
      <c r="Q67" s="275" t="str">
        <f>Stat.!DP7</f>
        <v>Chvátal Jan</v>
      </c>
      <c r="R67" s="275">
        <f>Stat.!DU7</f>
        <v>2</v>
      </c>
    </row>
    <row r="68" spans="2:18" x14ac:dyDescent="0.2">
      <c r="B68" s="275" t="str">
        <f>Stat.!DP7</f>
        <v>Chvátal Jan</v>
      </c>
      <c r="C68" s="275">
        <f>Stat.!DQ7</f>
        <v>1</v>
      </c>
      <c r="F68" s="275" t="str">
        <f>Stat.!DP6</f>
        <v>Havlík Petr</v>
      </c>
      <c r="G68" s="275">
        <f>Stat.!DR6</f>
        <v>0</v>
      </c>
      <c r="H68" s="275">
        <f>Stat.!DS6</f>
        <v>0</v>
      </c>
      <c r="I68" s="275">
        <f>Stat.!DT6</f>
        <v>0</v>
      </c>
      <c r="K68" s="275" t="str">
        <f>Stat.!DP14</f>
        <v>Novák Vojtěch </v>
      </c>
      <c r="L68" s="275">
        <f>Stat.!DR14</f>
        <v>0</v>
      </c>
      <c r="N68" s="275" t="str">
        <f>Stat.!DP8</f>
        <v>Chvátal Pavel C</v>
      </c>
      <c r="O68" s="275">
        <f>Stat.!DS8</f>
        <v>0</v>
      </c>
      <c r="Q68" s="275" t="str">
        <f>Stat.!DP6</f>
        <v>Havlík Petr</v>
      </c>
      <c r="R68" s="275">
        <f>Stat.!DU6</f>
        <v>0</v>
      </c>
    </row>
    <row r="69" spans="2:18" x14ac:dyDescent="0.2">
      <c r="B69" s="275" t="str">
        <f>Stat.!DP19</f>
        <v>Švarc Vojtěch</v>
      </c>
      <c r="C69" s="275">
        <f>Stat.!DQ19</f>
        <v>1</v>
      </c>
      <c r="F69" s="275" t="str">
        <f>Stat.!DP7</f>
        <v>Chvátal Jan</v>
      </c>
      <c r="G69" s="275">
        <f>Stat.!DR7</f>
        <v>0</v>
      </c>
      <c r="H69" s="275">
        <f>Stat.!DS7</f>
        <v>0</v>
      </c>
      <c r="I69" s="275">
        <f>Stat.!DT7</f>
        <v>0</v>
      </c>
      <c r="K69" s="275" t="str">
        <f>Stat.!DP19</f>
        <v>Švarc Vojtěch</v>
      </c>
      <c r="L69" s="275">
        <f>Stat.!DR19</f>
        <v>0</v>
      </c>
      <c r="N69" s="275" t="str">
        <f>Stat.!DP17</f>
        <v>Přívětivý Josef</v>
      </c>
      <c r="O69" s="275">
        <f>Stat.!DS17</f>
        <v>0</v>
      </c>
      <c r="Q69" s="275" t="str">
        <f>Stat.!DP19</f>
        <v>Švarc Vojtěch</v>
      </c>
      <c r="R69" s="275">
        <f>Stat.!DU19</f>
        <v>0</v>
      </c>
    </row>
  </sheetData>
  <autoFilter ref="F51:I69" xr:uid="{00000000-0009-0000-0000-000025000000}">
    <sortState ref="F52:I69">
      <sortCondition descending="1" ref="I52:I69"/>
    </sortState>
  </autoFilter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1834-0828-444A-B021-6DCD9F09ECAC}">
  <dimension ref="B3:D133"/>
  <sheetViews>
    <sheetView workbookViewId="0">
      <selection activeCell="N26" sqref="N26"/>
    </sheetView>
  </sheetViews>
  <sheetFormatPr defaultRowHeight="12.75" x14ac:dyDescent="0.2"/>
  <cols>
    <col min="2" max="2" width="17.42578125" style="180" customWidth="1"/>
    <col min="3" max="3" width="35" customWidth="1"/>
    <col min="4" max="4" width="9.140625" style="336"/>
    <col min="5" max="5" width="9.140625" customWidth="1"/>
  </cols>
  <sheetData>
    <row r="3" spans="2:4" x14ac:dyDescent="0.2">
      <c r="B3" s="180" t="s">
        <v>292</v>
      </c>
      <c r="C3" s="180" t="s">
        <v>293</v>
      </c>
      <c r="D3" s="336" t="s">
        <v>294</v>
      </c>
    </row>
    <row r="4" spans="2:4" x14ac:dyDescent="0.2">
      <c r="B4" s="180">
        <v>1</v>
      </c>
      <c r="C4" t="s">
        <v>136</v>
      </c>
      <c r="D4" s="336" t="s">
        <v>137</v>
      </c>
    </row>
    <row r="5" spans="2:4" x14ac:dyDescent="0.2">
      <c r="B5" s="180">
        <v>1</v>
      </c>
      <c r="C5" t="s">
        <v>142</v>
      </c>
      <c r="D5" s="336" t="s">
        <v>143</v>
      </c>
    </row>
    <row r="6" spans="2:4" x14ac:dyDescent="0.2">
      <c r="B6" s="180">
        <v>1</v>
      </c>
      <c r="C6" t="s">
        <v>147</v>
      </c>
      <c r="D6" s="336" t="s">
        <v>148</v>
      </c>
    </row>
    <row r="7" spans="2:4" x14ac:dyDescent="0.2">
      <c r="B7" s="180">
        <v>1</v>
      </c>
      <c r="C7" t="s">
        <v>151</v>
      </c>
      <c r="D7" s="336" t="s">
        <v>152</v>
      </c>
    </row>
    <row r="8" spans="2:4" x14ac:dyDescent="0.2">
      <c r="B8" s="180">
        <v>1</v>
      </c>
      <c r="C8" t="s">
        <v>156</v>
      </c>
    </row>
    <row r="9" spans="2:4" x14ac:dyDescent="0.2">
      <c r="B9" s="180" t="s">
        <v>292</v>
      </c>
      <c r="C9" s="180" t="s">
        <v>293</v>
      </c>
      <c r="D9" s="336" t="s">
        <v>294</v>
      </c>
    </row>
    <row r="10" spans="2:4" x14ac:dyDescent="0.2">
      <c r="B10" s="180">
        <v>2</v>
      </c>
      <c r="C10" t="s">
        <v>166</v>
      </c>
      <c r="D10" s="336" t="s">
        <v>167</v>
      </c>
    </row>
    <row r="11" spans="2:4" x14ac:dyDescent="0.2">
      <c r="B11" s="180">
        <v>2</v>
      </c>
      <c r="C11" t="s">
        <v>168</v>
      </c>
      <c r="D11" s="336" t="s">
        <v>169</v>
      </c>
    </row>
    <row r="12" spans="2:4" x14ac:dyDescent="0.2">
      <c r="B12" s="180">
        <v>2</v>
      </c>
      <c r="C12" t="s">
        <v>45</v>
      </c>
      <c r="D12" s="336" t="s">
        <v>170</v>
      </c>
    </row>
    <row r="13" spans="2:4" x14ac:dyDescent="0.2">
      <c r="B13" s="180">
        <v>2</v>
      </c>
      <c r="C13" t="s">
        <v>171</v>
      </c>
      <c r="D13" s="336" t="s">
        <v>172</v>
      </c>
    </row>
    <row r="14" spans="2:4" x14ac:dyDescent="0.2">
      <c r="B14" s="180">
        <v>2</v>
      </c>
      <c r="C14" t="s">
        <v>173</v>
      </c>
    </row>
    <row r="15" spans="2:4" x14ac:dyDescent="0.2">
      <c r="B15" s="180" t="s">
        <v>292</v>
      </c>
      <c r="C15" s="180" t="s">
        <v>293</v>
      </c>
      <c r="D15" s="336" t="s">
        <v>294</v>
      </c>
    </row>
    <row r="16" spans="2:4" x14ac:dyDescent="0.2">
      <c r="B16" s="180">
        <v>3</v>
      </c>
      <c r="C16" t="s">
        <v>175</v>
      </c>
      <c r="D16" s="336" t="s">
        <v>176</v>
      </c>
    </row>
    <row r="17" spans="2:4" x14ac:dyDescent="0.2">
      <c r="B17" s="180">
        <v>3</v>
      </c>
      <c r="C17" t="s">
        <v>177</v>
      </c>
      <c r="D17" s="336" t="s">
        <v>178</v>
      </c>
    </row>
    <row r="18" spans="2:4" x14ac:dyDescent="0.2">
      <c r="B18" s="180">
        <v>3</v>
      </c>
      <c r="C18" t="s">
        <v>179</v>
      </c>
      <c r="D18" s="336" t="s">
        <v>180</v>
      </c>
    </row>
    <row r="19" spans="2:4" x14ac:dyDescent="0.2">
      <c r="B19" s="180">
        <v>3</v>
      </c>
      <c r="C19" t="s">
        <v>181</v>
      </c>
      <c r="D19" s="336" t="s">
        <v>182</v>
      </c>
    </row>
    <row r="20" spans="2:4" x14ac:dyDescent="0.2">
      <c r="B20" s="180">
        <v>3</v>
      </c>
      <c r="C20" t="s">
        <v>183</v>
      </c>
    </row>
    <row r="21" spans="2:4" x14ac:dyDescent="0.2">
      <c r="B21" s="180" t="s">
        <v>292</v>
      </c>
      <c r="C21" s="180" t="s">
        <v>293</v>
      </c>
      <c r="D21" s="336" t="s">
        <v>294</v>
      </c>
    </row>
    <row r="22" spans="2:4" x14ac:dyDescent="0.2">
      <c r="B22" s="180">
        <v>4</v>
      </c>
      <c r="C22" t="s">
        <v>185</v>
      </c>
      <c r="D22" s="336" t="s">
        <v>170</v>
      </c>
    </row>
    <row r="23" spans="2:4" x14ac:dyDescent="0.2">
      <c r="B23" s="180">
        <v>4</v>
      </c>
      <c r="C23" t="s">
        <v>186</v>
      </c>
      <c r="D23" s="336" t="s">
        <v>187</v>
      </c>
    </row>
    <row r="24" spans="2:4" x14ac:dyDescent="0.2">
      <c r="B24" s="180">
        <v>4</v>
      </c>
      <c r="C24" t="s">
        <v>189</v>
      </c>
      <c r="D24" s="336" t="s">
        <v>190</v>
      </c>
    </row>
    <row r="25" spans="2:4" x14ac:dyDescent="0.2">
      <c r="B25" s="180">
        <v>4</v>
      </c>
      <c r="C25" t="s">
        <v>191</v>
      </c>
      <c r="D25" s="336" t="s">
        <v>192</v>
      </c>
    </row>
    <row r="26" spans="2:4" x14ac:dyDescent="0.2">
      <c r="B26" s="180">
        <v>4</v>
      </c>
      <c r="C26" t="s">
        <v>193</v>
      </c>
    </row>
    <row r="27" spans="2:4" x14ac:dyDescent="0.2">
      <c r="B27" s="180" t="s">
        <v>292</v>
      </c>
      <c r="C27" s="180" t="s">
        <v>293</v>
      </c>
      <c r="D27" s="336" t="s">
        <v>294</v>
      </c>
    </row>
    <row r="28" spans="2:4" x14ac:dyDescent="0.2">
      <c r="B28" s="180">
        <v>5</v>
      </c>
      <c r="C28" t="s">
        <v>194</v>
      </c>
      <c r="D28" s="336" t="s">
        <v>195</v>
      </c>
    </row>
    <row r="29" spans="2:4" x14ac:dyDescent="0.2">
      <c r="B29" s="180">
        <v>5</v>
      </c>
      <c r="C29" t="s">
        <v>196</v>
      </c>
      <c r="D29" s="336" t="s">
        <v>197</v>
      </c>
    </row>
    <row r="30" spans="2:4" x14ac:dyDescent="0.2">
      <c r="B30" s="180">
        <v>5</v>
      </c>
      <c r="C30" t="s">
        <v>198</v>
      </c>
      <c r="D30" s="336" t="s">
        <v>180</v>
      </c>
    </row>
    <row r="31" spans="2:4" x14ac:dyDescent="0.2">
      <c r="B31" s="180">
        <v>5</v>
      </c>
      <c r="C31" t="s">
        <v>199</v>
      </c>
      <c r="D31" s="336" t="s">
        <v>172</v>
      </c>
    </row>
    <row r="32" spans="2:4" x14ac:dyDescent="0.2">
      <c r="B32" s="180">
        <v>5</v>
      </c>
      <c r="C32" t="s">
        <v>200</v>
      </c>
    </row>
    <row r="33" spans="2:4" x14ac:dyDescent="0.2">
      <c r="B33" s="180" t="s">
        <v>292</v>
      </c>
      <c r="C33" s="180" t="s">
        <v>293</v>
      </c>
      <c r="D33" s="336" t="s">
        <v>294</v>
      </c>
    </row>
    <row r="34" spans="2:4" x14ac:dyDescent="0.2">
      <c r="B34" s="180">
        <v>6</v>
      </c>
      <c r="C34" t="s">
        <v>201</v>
      </c>
      <c r="D34" s="336" t="s">
        <v>202</v>
      </c>
    </row>
    <row r="35" spans="2:4" x14ac:dyDescent="0.2">
      <c r="B35" s="180">
        <v>6</v>
      </c>
      <c r="C35" t="s">
        <v>203</v>
      </c>
      <c r="D35" s="336" t="s">
        <v>204</v>
      </c>
    </row>
    <row r="36" spans="2:4" x14ac:dyDescent="0.2">
      <c r="B36" s="180">
        <v>6</v>
      </c>
      <c r="C36" t="s">
        <v>205</v>
      </c>
      <c r="D36" s="336" t="s">
        <v>206</v>
      </c>
    </row>
    <row r="37" spans="2:4" x14ac:dyDescent="0.2">
      <c r="B37" s="180">
        <v>6</v>
      </c>
      <c r="C37" t="s">
        <v>207</v>
      </c>
      <c r="D37" s="336" t="s">
        <v>208</v>
      </c>
    </row>
    <row r="38" spans="2:4" x14ac:dyDescent="0.2">
      <c r="B38" s="180">
        <v>6</v>
      </c>
      <c r="C38" t="s">
        <v>209</v>
      </c>
    </row>
    <row r="39" spans="2:4" x14ac:dyDescent="0.2">
      <c r="B39" s="180" t="s">
        <v>292</v>
      </c>
      <c r="C39" s="180" t="s">
        <v>293</v>
      </c>
      <c r="D39" s="336" t="s">
        <v>294</v>
      </c>
    </row>
    <row r="40" spans="2:4" x14ac:dyDescent="0.2">
      <c r="B40" s="180">
        <v>7</v>
      </c>
      <c r="C40" t="s">
        <v>210</v>
      </c>
      <c r="D40" s="336" t="s">
        <v>152</v>
      </c>
    </row>
    <row r="41" spans="2:4" x14ac:dyDescent="0.2">
      <c r="B41" s="180">
        <v>7</v>
      </c>
      <c r="C41" t="s">
        <v>212</v>
      </c>
      <c r="D41" s="336" t="s">
        <v>213</v>
      </c>
    </row>
    <row r="42" spans="2:4" x14ac:dyDescent="0.2">
      <c r="B42" s="180">
        <v>7</v>
      </c>
      <c r="C42" t="s">
        <v>214</v>
      </c>
      <c r="D42" s="336" t="s">
        <v>170</v>
      </c>
    </row>
    <row r="43" spans="2:4" x14ac:dyDescent="0.2">
      <c r="B43" s="180">
        <v>7</v>
      </c>
      <c r="C43" t="s">
        <v>59</v>
      </c>
      <c r="D43" s="336" t="s">
        <v>215</v>
      </c>
    </row>
    <row r="44" spans="2:4" x14ac:dyDescent="0.2">
      <c r="B44" s="180">
        <v>7</v>
      </c>
      <c r="C44" t="s">
        <v>216</v>
      </c>
    </row>
    <row r="45" spans="2:4" x14ac:dyDescent="0.2">
      <c r="B45" s="180" t="s">
        <v>292</v>
      </c>
      <c r="C45" s="180" t="s">
        <v>293</v>
      </c>
      <c r="D45" s="336" t="s">
        <v>294</v>
      </c>
    </row>
    <row r="46" spans="2:4" x14ac:dyDescent="0.2">
      <c r="B46" s="180">
        <v>8</v>
      </c>
      <c r="C46" t="s">
        <v>217</v>
      </c>
      <c r="D46" s="336" t="s">
        <v>218</v>
      </c>
    </row>
    <row r="47" spans="2:4" x14ac:dyDescent="0.2">
      <c r="B47" s="180">
        <v>8</v>
      </c>
      <c r="C47" t="s">
        <v>219</v>
      </c>
      <c r="D47" s="336" t="s">
        <v>220</v>
      </c>
    </row>
    <row r="48" spans="2:4" x14ac:dyDescent="0.2">
      <c r="B48" s="180">
        <v>8</v>
      </c>
      <c r="C48" t="s">
        <v>221</v>
      </c>
      <c r="D48" s="336" t="s">
        <v>187</v>
      </c>
    </row>
    <row r="49" spans="2:4" x14ac:dyDescent="0.2">
      <c r="B49" s="180">
        <v>8</v>
      </c>
      <c r="C49" t="s">
        <v>222</v>
      </c>
      <c r="D49" s="336" t="s">
        <v>223</v>
      </c>
    </row>
    <row r="50" spans="2:4" x14ac:dyDescent="0.2">
      <c r="B50" s="180">
        <v>8</v>
      </c>
      <c r="C50" t="s">
        <v>224</v>
      </c>
    </row>
    <row r="51" spans="2:4" x14ac:dyDescent="0.2">
      <c r="B51" s="180" t="s">
        <v>292</v>
      </c>
      <c r="C51" s="180" t="s">
        <v>293</v>
      </c>
      <c r="D51" s="336" t="s">
        <v>294</v>
      </c>
    </row>
    <row r="52" spans="2:4" x14ac:dyDescent="0.2">
      <c r="B52" s="180">
        <v>9</v>
      </c>
      <c r="C52" t="s">
        <v>225</v>
      </c>
      <c r="D52" s="336" t="s">
        <v>226</v>
      </c>
    </row>
    <row r="53" spans="2:4" x14ac:dyDescent="0.2">
      <c r="B53" s="180">
        <v>9</v>
      </c>
      <c r="C53" t="s">
        <v>227</v>
      </c>
      <c r="D53" s="336" t="s">
        <v>228</v>
      </c>
    </row>
    <row r="54" spans="2:4" x14ac:dyDescent="0.2">
      <c r="B54" s="180">
        <v>9</v>
      </c>
      <c r="C54" t="s">
        <v>229</v>
      </c>
      <c r="D54" s="336" t="s">
        <v>230</v>
      </c>
    </row>
    <row r="55" spans="2:4" x14ac:dyDescent="0.2">
      <c r="B55" s="180">
        <v>9</v>
      </c>
      <c r="C55" t="s">
        <v>231</v>
      </c>
      <c r="D55" s="336" t="s">
        <v>232</v>
      </c>
    </row>
    <row r="56" spans="2:4" x14ac:dyDescent="0.2">
      <c r="B56" s="180">
        <v>9</v>
      </c>
      <c r="C56" t="s">
        <v>233</v>
      </c>
    </row>
    <row r="57" spans="2:4" x14ac:dyDescent="0.2">
      <c r="B57" s="180" t="s">
        <v>292</v>
      </c>
      <c r="C57" s="180" t="s">
        <v>293</v>
      </c>
      <c r="D57" s="336" t="s">
        <v>294</v>
      </c>
    </row>
    <row r="58" spans="2:4" x14ac:dyDescent="0.2">
      <c r="B58" s="180">
        <v>10</v>
      </c>
      <c r="C58" t="s">
        <v>234</v>
      </c>
      <c r="D58" s="336" t="s">
        <v>197</v>
      </c>
    </row>
    <row r="59" spans="2:4" x14ac:dyDescent="0.2">
      <c r="B59" s="180">
        <v>10</v>
      </c>
      <c r="C59" t="s">
        <v>235</v>
      </c>
      <c r="D59" s="336" t="s">
        <v>187</v>
      </c>
    </row>
    <row r="60" spans="2:4" x14ac:dyDescent="0.2">
      <c r="B60" s="180">
        <v>10</v>
      </c>
      <c r="C60" t="s">
        <v>236</v>
      </c>
      <c r="D60" s="336" t="s">
        <v>237</v>
      </c>
    </row>
    <row r="61" spans="2:4" x14ac:dyDescent="0.2">
      <c r="B61" s="180">
        <v>10</v>
      </c>
      <c r="C61" t="s">
        <v>238</v>
      </c>
      <c r="D61" s="336" t="s">
        <v>239</v>
      </c>
    </row>
    <row r="62" spans="2:4" x14ac:dyDescent="0.2">
      <c r="B62" s="180">
        <v>10</v>
      </c>
      <c r="C62" t="s">
        <v>156</v>
      </c>
    </row>
    <row r="63" spans="2:4" x14ac:dyDescent="0.2">
      <c r="B63" s="180" t="s">
        <v>292</v>
      </c>
      <c r="C63" s="180" t="s">
        <v>293</v>
      </c>
      <c r="D63" s="336" t="s">
        <v>294</v>
      </c>
    </row>
    <row r="64" spans="2:4" x14ac:dyDescent="0.2">
      <c r="B64" s="180">
        <v>11</v>
      </c>
      <c r="C64" t="s">
        <v>241</v>
      </c>
      <c r="D64" s="336" t="s">
        <v>242</v>
      </c>
    </row>
    <row r="65" spans="2:4" x14ac:dyDescent="0.2">
      <c r="B65" s="180">
        <v>11</v>
      </c>
      <c r="C65" t="s">
        <v>243</v>
      </c>
      <c r="D65" s="336" t="s">
        <v>244</v>
      </c>
    </row>
    <row r="66" spans="2:4" x14ac:dyDescent="0.2">
      <c r="B66" s="180">
        <v>11</v>
      </c>
      <c r="C66" t="s">
        <v>245</v>
      </c>
      <c r="D66" s="336" t="s">
        <v>246</v>
      </c>
    </row>
    <row r="67" spans="2:4" x14ac:dyDescent="0.2">
      <c r="B67" s="180">
        <v>11</v>
      </c>
      <c r="C67" t="s">
        <v>247</v>
      </c>
      <c r="D67" s="336" t="s">
        <v>143</v>
      </c>
    </row>
    <row r="68" spans="2:4" x14ac:dyDescent="0.2">
      <c r="B68" s="180">
        <v>11</v>
      </c>
      <c r="C68" t="s">
        <v>173</v>
      </c>
    </row>
    <row r="69" spans="2:4" x14ac:dyDescent="0.2">
      <c r="B69" s="180" t="s">
        <v>292</v>
      </c>
      <c r="C69" s="180" t="s">
        <v>293</v>
      </c>
      <c r="D69" s="336" t="s">
        <v>294</v>
      </c>
    </row>
    <row r="70" spans="2:4" x14ac:dyDescent="0.2">
      <c r="B70" s="180">
        <v>12</v>
      </c>
      <c r="C70" t="s">
        <v>248</v>
      </c>
      <c r="D70" s="336" t="s">
        <v>182</v>
      </c>
    </row>
    <row r="71" spans="2:4" x14ac:dyDescent="0.2">
      <c r="B71" s="180">
        <v>12</v>
      </c>
      <c r="C71" t="s">
        <v>249</v>
      </c>
      <c r="D71" s="336" t="s">
        <v>250</v>
      </c>
    </row>
    <row r="72" spans="2:4" x14ac:dyDescent="0.2">
      <c r="B72" s="180">
        <v>12</v>
      </c>
      <c r="C72" t="s">
        <v>251</v>
      </c>
      <c r="D72" s="336" t="s">
        <v>252</v>
      </c>
    </row>
    <row r="73" spans="2:4" x14ac:dyDescent="0.2">
      <c r="B73" s="180">
        <v>12</v>
      </c>
      <c r="C73" t="s">
        <v>253</v>
      </c>
      <c r="D73" s="336" t="s">
        <v>254</v>
      </c>
    </row>
    <row r="74" spans="2:4" x14ac:dyDescent="0.2">
      <c r="B74" s="180">
        <v>12</v>
      </c>
      <c r="C74" t="s">
        <v>183</v>
      </c>
    </row>
    <row r="75" spans="2:4" x14ac:dyDescent="0.2">
      <c r="B75" s="180" t="s">
        <v>292</v>
      </c>
      <c r="C75" s="180" t="s">
        <v>293</v>
      </c>
      <c r="D75" s="336" t="s">
        <v>294</v>
      </c>
    </row>
    <row r="76" spans="2:4" x14ac:dyDescent="0.2">
      <c r="B76" s="180">
        <v>13</v>
      </c>
      <c r="C76" t="s">
        <v>256</v>
      </c>
      <c r="D76" s="336" t="s">
        <v>257</v>
      </c>
    </row>
    <row r="77" spans="2:4" x14ac:dyDescent="0.2">
      <c r="B77" s="180">
        <v>13</v>
      </c>
      <c r="C77" t="s">
        <v>258</v>
      </c>
      <c r="D77" s="336" t="s">
        <v>237</v>
      </c>
    </row>
    <row r="78" spans="2:4" x14ac:dyDescent="0.2">
      <c r="B78" s="180">
        <v>13</v>
      </c>
      <c r="C78" t="s">
        <v>259</v>
      </c>
      <c r="D78" s="336" t="s">
        <v>260</v>
      </c>
    </row>
    <row r="79" spans="2:4" x14ac:dyDescent="0.2">
      <c r="B79" s="180">
        <v>13</v>
      </c>
      <c r="C79" t="s">
        <v>261</v>
      </c>
      <c r="D79" s="336" t="s">
        <v>262</v>
      </c>
    </row>
    <row r="80" spans="2:4" x14ac:dyDescent="0.2">
      <c r="B80" s="180">
        <v>13</v>
      </c>
      <c r="C80" t="s">
        <v>193</v>
      </c>
    </row>
    <row r="81" spans="2:4" x14ac:dyDescent="0.2">
      <c r="B81" s="180" t="s">
        <v>292</v>
      </c>
      <c r="C81" s="180" t="s">
        <v>293</v>
      </c>
      <c r="D81" s="336" t="s">
        <v>294</v>
      </c>
    </row>
    <row r="82" spans="2:4" x14ac:dyDescent="0.2">
      <c r="B82" s="180">
        <v>14</v>
      </c>
      <c r="C82" t="s">
        <v>263</v>
      </c>
      <c r="D82" s="336" t="s">
        <v>264</v>
      </c>
    </row>
    <row r="83" spans="2:4" x14ac:dyDescent="0.2">
      <c r="B83" s="180">
        <v>14</v>
      </c>
      <c r="C83" t="s">
        <v>265</v>
      </c>
      <c r="D83" s="336" t="s">
        <v>266</v>
      </c>
    </row>
    <row r="84" spans="2:4" x14ac:dyDescent="0.2">
      <c r="B84" s="180">
        <v>14</v>
      </c>
      <c r="C84" t="s">
        <v>267</v>
      </c>
      <c r="D84" s="336" t="s">
        <v>170</v>
      </c>
    </row>
    <row r="85" spans="2:4" x14ac:dyDescent="0.2">
      <c r="B85" s="180">
        <v>14</v>
      </c>
      <c r="C85" t="s">
        <v>268</v>
      </c>
      <c r="D85" s="336" t="s">
        <v>269</v>
      </c>
    </row>
    <row r="86" spans="2:4" x14ac:dyDescent="0.2">
      <c r="B86" s="180">
        <v>14</v>
      </c>
      <c r="C86" t="s">
        <v>200</v>
      </c>
    </row>
    <row r="87" spans="2:4" x14ac:dyDescent="0.2">
      <c r="B87" s="180" t="s">
        <v>292</v>
      </c>
      <c r="C87" s="180" t="s">
        <v>293</v>
      </c>
      <c r="D87" s="336" t="s">
        <v>294</v>
      </c>
    </row>
    <row r="88" spans="2:4" x14ac:dyDescent="0.2">
      <c r="B88" s="180">
        <v>15</v>
      </c>
      <c r="C88" t="s">
        <v>270</v>
      </c>
      <c r="D88" s="336" t="s">
        <v>228</v>
      </c>
    </row>
    <row r="89" spans="2:4" x14ac:dyDescent="0.2">
      <c r="B89" s="180">
        <v>15</v>
      </c>
      <c r="C89" t="s">
        <v>271</v>
      </c>
      <c r="D89" s="336" t="s">
        <v>272</v>
      </c>
    </row>
    <row r="90" spans="2:4" x14ac:dyDescent="0.2">
      <c r="B90" s="180">
        <v>15</v>
      </c>
      <c r="C90" t="s">
        <v>273</v>
      </c>
      <c r="D90" s="336" t="s">
        <v>274</v>
      </c>
    </row>
    <row r="91" spans="2:4" x14ac:dyDescent="0.2">
      <c r="B91" s="180">
        <v>15</v>
      </c>
      <c r="C91" t="s">
        <v>275</v>
      </c>
      <c r="D91" s="336" t="s">
        <v>187</v>
      </c>
    </row>
    <row r="92" spans="2:4" x14ac:dyDescent="0.2">
      <c r="B92" s="180">
        <v>15</v>
      </c>
      <c r="C92" t="s">
        <v>209</v>
      </c>
    </row>
    <row r="93" spans="2:4" x14ac:dyDescent="0.2">
      <c r="B93" s="180" t="s">
        <v>292</v>
      </c>
      <c r="C93" s="180" t="s">
        <v>293</v>
      </c>
      <c r="D93" s="336" t="s">
        <v>294</v>
      </c>
    </row>
    <row r="94" spans="2:4" x14ac:dyDescent="0.2">
      <c r="B94" s="180">
        <v>16</v>
      </c>
      <c r="C94" t="s">
        <v>276</v>
      </c>
      <c r="D94" s="336" t="s">
        <v>220</v>
      </c>
    </row>
    <row r="95" spans="2:4" x14ac:dyDescent="0.2">
      <c r="B95" s="180">
        <v>16</v>
      </c>
      <c r="C95" t="s">
        <v>277</v>
      </c>
      <c r="D95" s="336" t="s">
        <v>278</v>
      </c>
    </row>
    <row r="96" spans="2:4" x14ac:dyDescent="0.2">
      <c r="B96" s="180">
        <v>16</v>
      </c>
      <c r="C96" t="s">
        <v>279</v>
      </c>
      <c r="D96" s="336" t="s">
        <v>257</v>
      </c>
    </row>
    <row r="97" spans="2:4" x14ac:dyDescent="0.2">
      <c r="B97" s="180">
        <v>16</v>
      </c>
      <c r="C97" t="s">
        <v>59</v>
      </c>
      <c r="D97" s="336" t="s">
        <v>239</v>
      </c>
    </row>
    <row r="98" spans="2:4" x14ac:dyDescent="0.2">
      <c r="B98" s="180">
        <v>16</v>
      </c>
      <c r="C98" t="s">
        <v>216</v>
      </c>
    </row>
    <row r="99" spans="2:4" x14ac:dyDescent="0.2">
      <c r="B99" s="180" t="s">
        <v>292</v>
      </c>
      <c r="C99" s="180" t="s">
        <v>293</v>
      </c>
      <c r="D99" s="336" t="s">
        <v>294</v>
      </c>
    </row>
    <row r="100" spans="2:4" x14ac:dyDescent="0.2">
      <c r="B100" s="180">
        <v>17</v>
      </c>
      <c r="C100" t="s">
        <v>280</v>
      </c>
      <c r="D100" s="336" t="s">
        <v>281</v>
      </c>
    </row>
    <row r="101" spans="2:4" x14ac:dyDescent="0.2">
      <c r="B101" s="180">
        <v>17</v>
      </c>
      <c r="C101" t="s">
        <v>282</v>
      </c>
      <c r="D101" s="336" t="s">
        <v>283</v>
      </c>
    </row>
    <row r="102" spans="2:4" x14ac:dyDescent="0.2">
      <c r="B102" s="180">
        <v>17</v>
      </c>
      <c r="C102" t="s">
        <v>284</v>
      </c>
      <c r="D102" s="336" t="s">
        <v>285</v>
      </c>
    </row>
    <row r="103" spans="2:4" x14ac:dyDescent="0.2">
      <c r="B103" s="180">
        <v>17</v>
      </c>
      <c r="C103" t="s">
        <v>286</v>
      </c>
      <c r="D103" s="336" t="s">
        <v>287</v>
      </c>
    </row>
    <row r="104" spans="2:4" x14ac:dyDescent="0.2">
      <c r="B104" s="180">
        <v>17</v>
      </c>
      <c r="C104" t="s">
        <v>224</v>
      </c>
    </row>
    <row r="105" spans="2:4" x14ac:dyDescent="0.2">
      <c r="B105" s="180" t="s">
        <v>292</v>
      </c>
      <c r="C105" s="180" t="s">
        <v>293</v>
      </c>
      <c r="D105" s="336" t="s">
        <v>294</v>
      </c>
    </row>
    <row r="106" spans="2:4" x14ac:dyDescent="0.2">
      <c r="B106" s="180">
        <v>18</v>
      </c>
      <c r="C106" t="s">
        <v>288</v>
      </c>
      <c r="D106" s="336" t="s">
        <v>244</v>
      </c>
    </row>
    <row r="107" spans="2:4" x14ac:dyDescent="0.2">
      <c r="B107" s="180">
        <v>18</v>
      </c>
      <c r="C107" t="s">
        <v>289</v>
      </c>
      <c r="D107" s="336" t="s">
        <v>290</v>
      </c>
    </row>
    <row r="108" spans="2:4" x14ac:dyDescent="0.2">
      <c r="B108" s="180">
        <v>18</v>
      </c>
      <c r="C108" t="s">
        <v>291</v>
      </c>
      <c r="D108" s="336" t="s">
        <v>254</v>
      </c>
    </row>
    <row r="109" spans="2:4" x14ac:dyDescent="0.2">
      <c r="B109" s="180">
        <v>18</v>
      </c>
      <c r="C109" t="s">
        <v>60</v>
      </c>
      <c r="D109" s="336" t="s">
        <v>202</v>
      </c>
    </row>
    <row r="110" spans="2:4" x14ac:dyDescent="0.2">
      <c r="B110" s="180">
        <v>18</v>
      </c>
      <c r="C110" t="s">
        <v>233</v>
      </c>
    </row>
    <row r="112" spans="2:4" ht="15.75" x14ac:dyDescent="0.25">
      <c r="B112" s="204" t="s">
        <v>62</v>
      </c>
      <c r="C112" s="204"/>
    </row>
    <row r="114" spans="2:4" x14ac:dyDescent="0.2">
      <c r="B114" s="180" t="s">
        <v>292</v>
      </c>
      <c r="C114" s="180" t="s">
        <v>293</v>
      </c>
      <c r="D114" s="336" t="s">
        <v>294</v>
      </c>
    </row>
    <row r="115" spans="2:4" x14ac:dyDescent="0.2">
      <c r="B115" s="180">
        <v>1</v>
      </c>
      <c r="C115" t="s">
        <v>216</v>
      </c>
    </row>
    <row r="116" spans="2:4" x14ac:dyDescent="0.2">
      <c r="B116" s="180">
        <v>1</v>
      </c>
      <c r="C116" t="s">
        <v>234</v>
      </c>
      <c r="D116" s="336" t="s">
        <v>296</v>
      </c>
    </row>
    <row r="117" spans="2:4" x14ac:dyDescent="0.2">
      <c r="B117" s="180">
        <v>1</v>
      </c>
      <c r="C117" t="s">
        <v>227</v>
      </c>
      <c r="D117" s="336" t="s">
        <v>182</v>
      </c>
    </row>
    <row r="118" spans="2:4" x14ac:dyDescent="0.2">
      <c r="B118" s="180" t="s">
        <v>292</v>
      </c>
      <c r="C118" s="180" t="s">
        <v>293</v>
      </c>
      <c r="D118" s="336" t="s">
        <v>294</v>
      </c>
    </row>
    <row r="119" spans="2:4" x14ac:dyDescent="0.2">
      <c r="B119" s="180">
        <v>2</v>
      </c>
      <c r="C119" t="s">
        <v>219</v>
      </c>
      <c r="D119" s="336" t="s">
        <v>274</v>
      </c>
    </row>
    <row r="120" spans="2:4" x14ac:dyDescent="0.2">
      <c r="B120" s="180">
        <v>2</v>
      </c>
      <c r="C120" t="s">
        <v>303</v>
      </c>
    </row>
    <row r="121" spans="2:4" x14ac:dyDescent="0.2">
      <c r="B121" s="180">
        <v>2</v>
      </c>
      <c r="C121" t="s">
        <v>177</v>
      </c>
      <c r="D121" s="336" t="s">
        <v>262</v>
      </c>
    </row>
    <row r="122" spans="2:4" x14ac:dyDescent="0.2">
      <c r="B122" s="180" t="s">
        <v>292</v>
      </c>
      <c r="C122" s="180" t="s">
        <v>293</v>
      </c>
      <c r="D122" s="336" t="s">
        <v>294</v>
      </c>
    </row>
    <row r="123" spans="2:4" x14ac:dyDescent="0.2">
      <c r="B123" s="180">
        <v>3</v>
      </c>
      <c r="C123" t="s">
        <v>236</v>
      </c>
      <c r="D123" s="336" t="s">
        <v>208</v>
      </c>
    </row>
    <row r="124" spans="2:4" x14ac:dyDescent="0.2">
      <c r="B124" s="180">
        <v>3</v>
      </c>
      <c r="C124" t="s">
        <v>63</v>
      </c>
    </row>
    <row r="125" spans="2:4" x14ac:dyDescent="0.2">
      <c r="B125" s="180">
        <v>3</v>
      </c>
      <c r="C125" t="s">
        <v>261</v>
      </c>
      <c r="D125" s="336" t="s">
        <v>281</v>
      </c>
    </row>
    <row r="126" spans="2:4" x14ac:dyDescent="0.2">
      <c r="B126" s="180" t="s">
        <v>292</v>
      </c>
      <c r="C126" s="180" t="s">
        <v>293</v>
      </c>
      <c r="D126" s="336" t="s">
        <v>294</v>
      </c>
    </row>
    <row r="127" spans="2:4" ht="14.25" customHeight="1" x14ac:dyDescent="0.2">
      <c r="B127" s="180">
        <v>4</v>
      </c>
      <c r="C127" t="s">
        <v>183</v>
      </c>
    </row>
    <row r="128" spans="2:4" ht="14.25" customHeight="1" x14ac:dyDescent="0.2">
      <c r="B128" s="180">
        <v>4</v>
      </c>
      <c r="C128" t="s">
        <v>275</v>
      </c>
      <c r="D128" s="336" t="s">
        <v>143</v>
      </c>
    </row>
    <row r="129" spans="2:4" ht="14.25" customHeight="1" x14ac:dyDescent="0.2">
      <c r="B129" s="180">
        <v>4</v>
      </c>
      <c r="C129" t="s">
        <v>201</v>
      </c>
      <c r="D129" s="336" t="s">
        <v>269</v>
      </c>
    </row>
    <row r="130" spans="2:4" x14ac:dyDescent="0.2">
      <c r="B130" s="180" t="s">
        <v>292</v>
      </c>
      <c r="C130" s="180" t="s">
        <v>293</v>
      </c>
      <c r="D130" s="336" t="s">
        <v>294</v>
      </c>
    </row>
    <row r="131" spans="2:4" x14ac:dyDescent="0.2">
      <c r="B131" s="180">
        <v>5</v>
      </c>
      <c r="C131" t="s">
        <v>193</v>
      </c>
    </row>
    <row r="132" spans="2:4" x14ac:dyDescent="0.2">
      <c r="B132" s="180">
        <v>5</v>
      </c>
      <c r="C132" t="s">
        <v>245</v>
      </c>
      <c r="D132" s="336" t="s">
        <v>197</v>
      </c>
    </row>
    <row r="133" spans="2:4" x14ac:dyDescent="0.2">
      <c r="B133" s="180">
        <v>5</v>
      </c>
      <c r="C133" t="s">
        <v>263</v>
      </c>
      <c r="D133" s="336" t="s">
        <v>317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DCBAE-AF11-4758-994C-5F63AAF04658}">
  <dimension ref="B3:R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18" width="5.7109375" customWidth="1"/>
  </cols>
  <sheetData>
    <row r="3" spans="2:18" ht="12.75" customHeight="1" x14ac:dyDescent="0.2">
      <c r="B3" s="337" t="s">
        <v>332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</row>
    <row r="4" spans="2:18" x14ac:dyDescent="0.2"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</row>
    <row r="5" spans="2:18" x14ac:dyDescent="0.2"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338"/>
      <c r="Q5" s="338"/>
      <c r="R5" s="338"/>
    </row>
    <row r="6" spans="2:18" x14ac:dyDescent="0.2">
      <c r="B6" s="275"/>
      <c r="C6" s="275"/>
      <c r="D6" s="339" t="s">
        <v>6</v>
      </c>
      <c r="E6" s="339"/>
      <c r="F6" s="339"/>
      <c r="G6" s="339"/>
      <c r="H6" s="339"/>
      <c r="I6" s="339" t="s">
        <v>359</v>
      </c>
      <c r="J6" s="339"/>
      <c r="K6" s="339"/>
      <c r="L6" s="339"/>
      <c r="M6" s="339"/>
      <c r="N6" s="339" t="s">
        <v>13</v>
      </c>
      <c r="O6" s="339"/>
      <c r="P6" s="339"/>
      <c r="Q6" s="339"/>
      <c r="R6" s="339"/>
    </row>
    <row r="7" spans="2:18" x14ac:dyDescent="0.2">
      <c r="B7" s="275"/>
      <c r="C7" s="276" t="str">
        <f>Stat.!B1</f>
        <v>2018/2019</v>
      </c>
      <c r="D7" s="277" t="s">
        <v>321</v>
      </c>
      <c r="E7" s="339" t="s">
        <v>3</v>
      </c>
      <c r="F7" s="339"/>
      <c r="G7" s="280" t="s">
        <v>5</v>
      </c>
      <c r="H7" s="280" t="s">
        <v>322</v>
      </c>
      <c r="I7" s="277" t="s">
        <v>321</v>
      </c>
      <c r="J7" s="339" t="s">
        <v>3</v>
      </c>
      <c r="K7" s="339"/>
      <c r="L7" s="280" t="s">
        <v>5</v>
      </c>
      <c r="M7" s="280" t="s">
        <v>322</v>
      </c>
      <c r="N7" s="277" t="s">
        <v>321</v>
      </c>
      <c r="O7" s="339" t="s">
        <v>3</v>
      </c>
      <c r="P7" s="339"/>
      <c r="Q7" s="280" t="s">
        <v>5</v>
      </c>
      <c r="R7" s="280" t="s">
        <v>322</v>
      </c>
    </row>
    <row r="8" spans="2:18" ht="39.75" x14ac:dyDescent="0.2">
      <c r="B8" s="275"/>
      <c r="C8" s="280" t="s">
        <v>323</v>
      </c>
      <c r="D8" s="284" t="s">
        <v>325</v>
      </c>
      <c r="E8" s="284" t="s">
        <v>326</v>
      </c>
      <c r="F8" s="284" t="s">
        <v>327</v>
      </c>
      <c r="G8" s="284" t="s">
        <v>5</v>
      </c>
      <c r="H8" s="284" t="s">
        <v>10</v>
      </c>
      <c r="I8" s="284" t="s">
        <v>325</v>
      </c>
      <c r="J8" s="284" t="s">
        <v>326</v>
      </c>
      <c r="K8" s="284" t="s">
        <v>327</v>
      </c>
      <c r="L8" s="284" t="s">
        <v>5</v>
      </c>
      <c r="M8" s="284" t="s">
        <v>10</v>
      </c>
      <c r="N8" s="284" t="s">
        <v>325</v>
      </c>
      <c r="O8" s="284" t="s">
        <v>326</v>
      </c>
      <c r="P8" s="284" t="s">
        <v>327</v>
      </c>
      <c r="Q8" s="284" t="s">
        <v>5</v>
      </c>
      <c r="R8" s="284" t="s">
        <v>10</v>
      </c>
    </row>
    <row r="9" spans="2:18" x14ac:dyDescent="0.2">
      <c r="B9" s="275"/>
      <c r="C9" s="280"/>
      <c r="D9" s="340" t="str">
        <f>Stat.!B1</f>
        <v>2018/2019</v>
      </c>
      <c r="E9" s="340"/>
      <c r="F9" s="340"/>
      <c r="G9" s="340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</row>
    <row r="10" spans="2:18" x14ac:dyDescent="0.2">
      <c r="B10" s="341">
        <v>1</v>
      </c>
      <c r="C10" s="342" t="str">
        <f>Stat.!CZ4</f>
        <v>Bastl Josef</v>
      </c>
      <c r="D10" s="335">
        <f>Stat.!DA4</f>
        <v>13</v>
      </c>
      <c r="E10" s="335">
        <f>Stat.!DB4</f>
        <v>5</v>
      </c>
      <c r="F10" s="335">
        <f>Stat.!DC4</f>
        <v>6</v>
      </c>
      <c r="G10" s="335">
        <f>Stat.!DE4</f>
        <v>2</v>
      </c>
      <c r="H10" s="335">
        <f>E10+F10</f>
        <v>11</v>
      </c>
      <c r="I10" s="335">
        <f>Stat.!DI4</f>
        <v>3</v>
      </c>
      <c r="J10" s="335">
        <f>Stat.!DJ4</f>
        <v>1</v>
      </c>
      <c r="K10" s="335">
        <f>Stat.!DK4</f>
        <v>1</v>
      </c>
      <c r="L10" s="335">
        <f>Stat.!DM4</f>
        <v>0</v>
      </c>
      <c r="M10" s="335">
        <f>SUM(J10:K10)</f>
        <v>2</v>
      </c>
      <c r="N10" s="335">
        <f>Stat.!DQ4</f>
        <v>16</v>
      </c>
      <c r="O10" s="335">
        <f>Stat.!DR4</f>
        <v>6</v>
      </c>
      <c r="P10" s="335">
        <f>Stat.!DS4</f>
        <v>7</v>
      </c>
      <c r="Q10" s="335">
        <f>Stat.!DU4</f>
        <v>2</v>
      </c>
      <c r="R10" s="335">
        <f>SUM(O10:P10)</f>
        <v>13</v>
      </c>
    </row>
    <row r="11" spans="2:18" x14ac:dyDescent="0.2">
      <c r="B11" s="341">
        <v>2</v>
      </c>
      <c r="C11" s="342" t="str">
        <f>Stat.!CZ5</f>
        <v>Bastl Pavel</v>
      </c>
      <c r="D11" s="335">
        <f>Stat.!DA5</f>
        <v>14</v>
      </c>
      <c r="E11" s="335">
        <f>Stat.!DB5</f>
        <v>14</v>
      </c>
      <c r="F11" s="335">
        <f>Stat.!DC5</f>
        <v>11</v>
      </c>
      <c r="G11" s="335">
        <f>Stat.!DE5</f>
        <v>8</v>
      </c>
      <c r="H11" s="335">
        <f t="shared" ref="H11:H31" si="0">E11+F11</f>
        <v>25</v>
      </c>
      <c r="I11" s="335">
        <f>Stat.!DI5</f>
        <v>4</v>
      </c>
      <c r="J11" s="335">
        <f>Stat.!DJ5</f>
        <v>1</v>
      </c>
      <c r="K11" s="335">
        <f>Stat.!DK5</f>
        <v>3</v>
      </c>
      <c r="L11" s="335">
        <f>Stat.!DM5</f>
        <v>4</v>
      </c>
      <c r="M11" s="335">
        <f t="shared" ref="M11:M31" si="1">SUM(J11:K11)</f>
        <v>4</v>
      </c>
      <c r="N11" s="335">
        <f>Stat.!DQ5</f>
        <v>18</v>
      </c>
      <c r="O11" s="335">
        <f>Stat.!DR5</f>
        <v>15</v>
      </c>
      <c r="P11" s="335">
        <f>Stat.!DS5</f>
        <v>14</v>
      </c>
      <c r="Q11" s="335">
        <f>Stat.!DU5</f>
        <v>12</v>
      </c>
      <c r="R11" s="335">
        <f t="shared" ref="R11:R31" si="2">SUM(O11:P11)</f>
        <v>29</v>
      </c>
    </row>
    <row r="12" spans="2:18" x14ac:dyDescent="0.2">
      <c r="B12" s="341">
        <v>3</v>
      </c>
      <c r="C12" s="342" t="str">
        <f>Stat.!CZ6</f>
        <v>Havlík Petr</v>
      </c>
      <c r="D12" s="335">
        <f>Stat.!DA6</f>
        <v>14</v>
      </c>
      <c r="E12" s="335">
        <f>Stat.!DB6</f>
        <v>0</v>
      </c>
      <c r="F12" s="335">
        <f>Stat.!DC6</f>
        <v>0</v>
      </c>
      <c r="G12" s="335">
        <f>Stat.!DE6</f>
        <v>0</v>
      </c>
      <c r="H12" s="335">
        <f t="shared" si="0"/>
        <v>0</v>
      </c>
      <c r="I12" s="335">
        <f>Stat.!DI6</f>
        <v>3</v>
      </c>
      <c r="J12" s="335">
        <f>Stat.!DJ6</f>
        <v>0</v>
      </c>
      <c r="K12" s="335">
        <f>Stat.!DK6</f>
        <v>0</v>
      </c>
      <c r="L12" s="335">
        <f>Stat.!DM6</f>
        <v>0</v>
      </c>
      <c r="M12" s="335">
        <f t="shared" si="1"/>
        <v>0</v>
      </c>
      <c r="N12" s="335">
        <f>Stat.!DQ6</f>
        <v>17</v>
      </c>
      <c r="O12" s="335">
        <f>Stat.!DR6</f>
        <v>0</v>
      </c>
      <c r="P12" s="335">
        <f>Stat.!DS6</f>
        <v>0</v>
      </c>
      <c r="Q12" s="335">
        <f>Stat.!DU6</f>
        <v>0</v>
      </c>
      <c r="R12" s="335">
        <f t="shared" si="2"/>
        <v>0</v>
      </c>
    </row>
    <row r="13" spans="2:18" x14ac:dyDescent="0.2">
      <c r="B13" s="341">
        <v>4</v>
      </c>
      <c r="C13" s="342" t="str">
        <f>Stat.!CZ7</f>
        <v>Chvátal Jan</v>
      </c>
      <c r="D13" s="335">
        <f>Stat.!DA7</f>
        <v>0</v>
      </c>
      <c r="E13" s="335">
        <f>Stat.!DB7</f>
        <v>0</v>
      </c>
      <c r="F13" s="335">
        <f>Stat.!DC7</f>
        <v>0</v>
      </c>
      <c r="G13" s="335">
        <f>Stat.!DE7</f>
        <v>0</v>
      </c>
      <c r="H13" s="335">
        <f t="shared" si="0"/>
        <v>0</v>
      </c>
      <c r="I13" s="335">
        <f>Stat.!DI7</f>
        <v>1</v>
      </c>
      <c r="J13" s="335">
        <f>Stat.!DJ7</f>
        <v>0</v>
      </c>
      <c r="K13" s="335">
        <f>Stat.!DK7</f>
        <v>0</v>
      </c>
      <c r="L13" s="335">
        <f>Stat.!DM7</f>
        <v>2</v>
      </c>
      <c r="M13" s="335">
        <f t="shared" si="1"/>
        <v>0</v>
      </c>
      <c r="N13" s="335">
        <f>Stat.!DQ7</f>
        <v>1</v>
      </c>
      <c r="O13" s="335">
        <f>Stat.!DR7</f>
        <v>0</v>
      </c>
      <c r="P13" s="335">
        <f>Stat.!DS7</f>
        <v>0</v>
      </c>
      <c r="Q13" s="335">
        <f>Stat.!DU7</f>
        <v>2</v>
      </c>
      <c r="R13" s="335">
        <f t="shared" si="2"/>
        <v>0</v>
      </c>
    </row>
    <row r="14" spans="2:18" x14ac:dyDescent="0.2">
      <c r="B14" s="341">
        <v>5</v>
      </c>
      <c r="C14" s="342" t="str">
        <f>Stat.!CZ8</f>
        <v>Chvátal Pavel C</v>
      </c>
      <c r="D14" s="335">
        <f>Stat.!DA8</f>
        <v>14</v>
      </c>
      <c r="E14" s="335">
        <f>Stat.!DB8</f>
        <v>5</v>
      </c>
      <c r="F14" s="335">
        <f>Stat.!DC8</f>
        <v>0</v>
      </c>
      <c r="G14" s="335">
        <f>Stat.!DE8</f>
        <v>4</v>
      </c>
      <c r="H14" s="335">
        <f t="shared" si="0"/>
        <v>5</v>
      </c>
      <c r="I14" s="335">
        <f>Stat.!DI8</f>
        <v>3</v>
      </c>
      <c r="J14" s="335">
        <f>Stat.!DJ8</f>
        <v>0</v>
      </c>
      <c r="K14" s="335">
        <f>Stat.!DK8</f>
        <v>0</v>
      </c>
      <c r="L14" s="335">
        <f>Stat.!DM8</f>
        <v>0</v>
      </c>
      <c r="M14" s="335">
        <f t="shared" si="1"/>
        <v>0</v>
      </c>
      <c r="N14" s="335">
        <f>Stat.!DQ8</f>
        <v>17</v>
      </c>
      <c r="O14" s="335">
        <f>Stat.!DR8</f>
        <v>5</v>
      </c>
      <c r="P14" s="335">
        <f>Stat.!DS8</f>
        <v>0</v>
      </c>
      <c r="Q14" s="335">
        <f>Stat.!DU8</f>
        <v>4</v>
      </c>
      <c r="R14" s="335">
        <f t="shared" si="2"/>
        <v>5</v>
      </c>
    </row>
    <row r="15" spans="2:18" x14ac:dyDescent="0.2">
      <c r="B15" s="341">
        <v>6</v>
      </c>
      <c r="C15" s="342" t="str">
        <f>Stat.!CZ9</f>
        <v>Jánský Radek</v>
      </c>
      <c r="D15" s="335">
        <f>Stat.!DA9</f>
        <v>13</v>
      </c>
      <c r="E15" s="335">
        <f>Stat.!DB9</f>
        <v>4</v>
      </c>
      <c r="F15" s="335">
        <f>Stat.!DC9</f>
        <v>4</v>
      </c>
      <c r="G15" s="335">
        <f>Stat.!DE9</f>
        <v>28</v>
      </c>
      <c r="H15" s="335">
        <f t="shared" si="0"/>
        <v>8</v>
      </c>
      <c r="I15" s="335">
        <f>Stat.!DI9</f>
        <v>1</v>
      </c>
      <c r="J15" s="335">
        <f>Stat.!DJ9</f>
        <v>0</v>
      </c>
      <c r="K15" s="335">
        <f>Stat.!DK9</f>
        <v>0</v>
      </c>
      <c r="L15" s="335">
        <f>Stat.!DM9</f>
        <v>2</v>
      </c>
      <c r="M15" s="335">
        <f t="shared" si="1"/>
        <v>0</v>
      </c>
      <c r="N15" s="335">
        <f>Stat.!DQ9</f>
        <v>14</v>
      </c>
      <c r="O15" s="335">
        <f>Stat.!DR9</f>
        <v>4</v>
      </c>
      <c r="P15" s="335">
        <f>Stat.!DS9</f>
        <v>4</v>
      </c>
      <c r="Q15" s="335">
        <f>Stat.!DU9</f>
        <v>30</v>
      </c>
      <c r="R15" s="335">
        <f t="shared" si="2"/>
        <v>8</v>
      </c>
    </row>
    <row r="16" spans="2:18" x14ac:dyDescent="0.2">
      <c r="B16" s="341">
        <v>7</v>
      </c>
      <c r="C16" s="342" t="str">
        <f>Stat.!CZ10</f>
        <v>Kelbler Miloš</v>
      </c>
      <c r="D16" s="335">
        <f>Stat.!DA10</f>
        <v>12</v>
      </c>
      <c r="E16" s="335">
        <f>Stat.!DB10</f>
        <v>1</v>
      </c>
      <c r="F16" s="335">
        <f>Stat.!DC10</f>
        <v>6</v>
      </c>
      <c r="G16" s="335">
        <f>Stat.!DE10</f>
        <v>4</v>
      </c>
      <c r="H16" s="335">
        <f t="shared" si="0"/>
        <v>7</v>
      </c>
      <c r="I16" s="335">
        <f>Stat.!DI10</f>
        <v>4</v>
      </c>
      <c r="J16" s="335">
        <f>Stat.!DJ10</f>
        <v>1</v>
      </c>
      <c r="K16" s="335">
        <f>Stat.!DK10</f>
        <v>2</v>
      </c>
      <c r="L16" s="335">
        <f>Stat.!DM10</f>
        <v>0</v>
      </c>
      <c r="M16" s="335">
        <f t="shared" si="1"/>
        <v>3</v>
      </c>
      <c r="N16" s="335">
        <f>Stat.!DQ10</f>
        <v>16</v>
      </c>
      <c r="O16" s="335">
        <f>Stat.!DR10</f>
        <v>2</v>
      </c>
      <c r="P16" s="335">
        <f>Stat.!DS10</f>
        <v>8</v>
      </c>
      <c r="Q16" s="335">
        <f>Stat.!DU10</f>
        <v>4</v>
      </c>
      <c r="R16" s="335">
        <f t="shared" si="2"/>
        <v>10</v>
      </c>
    </row>
    <row r="17" spans="2:18" x14ac:dyDescent="0.2">
      <c r="B17" s="341">
        <v>8</v>
      </c>
      <c r="C17" s="342" t="str">
        <f>Stat.!CZ11</f>
        <v>Krejčí Jiří</v>
      </c>
      <c r="D17" s="335">
        <f>Stat.!DA11</f>
        <v>14</v>
      </c>
      <c r="E17" s="335">
        <f>Stat.!DB11</f>
        <v>3</v>
      </c>
      <c r="F17" s="335">
        <f>Stat.!DC11</f>
        <v>4</v>
      </c>
      <c r="G17" s="335">
        <f>Stat.!DE11</f>
        <v>4</v>
      </c>
      <c r="H17" s="335">
        <f t="shared" si="0"/>
        <v>7</v>
      </c>
      <c r="I17" s="335">
        <f>Stat.!DI11</f>
        <v>4</v>
      </c>
      <c r="J17" s="335">
        <f>Stat.!DJ11</f>
        <v>2</v>
      </c>
      <c r="K17" s="335">
        <f>Stat.!DK11</f>
        <v>0</v>
      </c>
      <c r="L17" s="335">
        <f>Stat.!DM11</f>
        <v>2</v>
      </c>
      <c r="M17" s="335">
        <f t="shared" si="1"/>
        <v>2</v>
      </c>
      <c r="N17" s="335">
        <f>Stat.!DQ11</f>
        <v>18</v>
      </c>
      <c r="O17" s="335">
        <f>Stat.!DR11</f>
        <v>5</v>
      </c>
      <c r="P17" s="335">
        <f>Stat.!DS11</f>
        <v>4</v>
      </c>
      <c r="Q17" s="335">
        <f>Stat.!DU11</f>
        <v>6</v>
      </c>
      <c r="R17" s="335">
        <f t="shared" si="2"/>
        <v>9</v>
      </c>
    </row>
    <row r="18" spans="2:18" x14ac:dyDescent="0.2">
      <c r="B18" s="341">
        <v>9</v>
      </c>
      <c r="C18" s="342" t="str">
        <f>Stat.!CZ12</f>
        <v>Kříž Milan</v>
      </c>
      <c r="D18" s="335">
        <f>Stat.!DA12</f>
        <v>13</v>
      </c>
      <c r="E18" s="335">
        <f>Stat.!DB12</f>
        <v>2</v>
      </c>
      <c r="F18" s="335">
        <f>Stat.!DC12</f>
        <v>4</v>
      </c>
      <c r="G18" s="335">
        <f>Stat.!DE12</f>
        <v>8</v>
      </c>
      <c r="H18" s="335">
        <f t="shared" si="0"/>
        <v>6</v>
      </c>
      <c r="I18" s="335">
        <f>Stat.!DI12</f>
        <v>4</v>
      </c>
      <c r="J18" s="335">
        <f>Stat.!DJ12</f>
        <v>1</v>
      </c>
      <c r="K18" s="335">
        <f>Stat.!DK12</f>
        <v>0</v>
      </c>
      <c r="L18" s="335">
        <f>Stat.!DM12</f>
        <v>0</v>
      </c>
      <c r="M18" s="335">
        <f t="shared" si="1"/>
        <v>1</v>
      </c>
      <c r="N18" s="335">
        <f>Stat.!DQ12</f>
        <v>17</v>
      </c>
      <c r="O18" s="335">
        <f>Stat.!DR12</f>
        <v>3</v>
      </c>
      <c r="P18" s="335">
        <f>Stat.!DS12</f>
        <v>4</v>
      </c>
      <c r="Q18" s="335">
        <f>Stat.!DU12</f>
        <v>8</v>
      </c>
      <c r="R18" s="335">
        <f t="shared" si="2"/>
        <v>7</v>
      </c>
    </row>
    <row r="19" spans="2:18" x14ac:dyDescent="0.2">
      <c r="B19" s="341">
        <v>10</v>
      </c>
      <c r="C19" s="342" t="str">
        <f>Stat.!CZ13</f>
        <v>Nehyba Roman</v>
      </c>
      <c r="D19" s="335">
        <f>Stat.!DA13</f>
        <v>13</v>
      </c>
      <c r="E19" s="335">
        <f>Stat.!DB13</f>
        <v>5</v>
      </c>
      <c r="F19" s="335">
        <f>Stat.!DC13</f>
        <v>2</v>
      </c>
      <c r="G19" s="335">
        <f>Stat.!DE13</f>
        <v>4</v>
      </c>
      <c r="H19" s="335">
        <f t="shared" si="0"/>
        <v>7</v>
      </c>
      <c r="I19" s="335">
        <f>Stat.!DI13</f>
        <v>0</v>
      </c>
      <c r="J19" s="335">
        <f>Stat.!DJ13</f>
        <v>0</v>
      </c>
      <c r="K19" s="335">
        <f>Stat.!DK13</f>
        <v>0</v>
      </c>
      <c r="L19" s="335">
        <f>Stat.!DM13</f>
        <v>0</v>
      </c>
      <c r="M19" s="335">
        <f t="shared" si="1"/>
        <v>0</v>
      </c>
      <c r="N19" s="335">
        <f>Stat.!DQ13</f>
        <v>13</v>
      </c>
      <c r="O19" s="335">
        <f>Stat.!DR13</f>
        <v>5</v>
      </c>
      <c r="P19" s="335">
        <f>Stat.!DS13</f>
        <v>2</v>
      </c>
      <c r="Q19" s="335">
        <f>Stat.!DU13</f>
        <v>4</v>
      </c>
      <c r="R19" s="335">
        <f t="shared" si="2"/>
        <v>7</v>
      </c>
    </row>
    <row r="20" spans="2:18" x14ac:dyDescent="0.2">
      <c r="B20" s="341">
        <v>11</v>
      </c>
      <c r="C20" s="342" t="str">
        <f>Stat.!CZ14</f>
        <v>Novák Vojtěch </v>
      </c>
      <c r="D20" s="335">
        <f>Stat.!DA14</f>
        <v>8</v>
      </c>
      <c r="E20" s="335">
        <f>Stat.!DB14</f>
        <v>0</v>
      </c>
      <c r="F20" s="335">
        <f>Stat.!DC14</f>
        <v>6</v>
      </c>
      <c r="G20" s="335">
        <f>Stat.!DE14</f>
        <v>4</v>
      </c>
      <c r="H20" s="335">
        <f t="shared" si="0"/>
        <v>6</v>
      </c>
      <c r="I20" s="335">
        <f>Stat.!DI14</f>
        <v>2</v>
      </c>
      <c r="J20" s="335">
        <f>Stat.!DJ14</f>
        <v>0</v>
      </c>
      <c r="K20" s="335">
        <f>Stat.!DK14</f>
        <v>0</v>
      </c>
      <c r="L20" s="335">
        <f>Stat.!DM14</f>
        <v>4</v>
      </c>
      <c r="M20" s="335">
        <f t="shared" si="1"/>
        <v>0</v>
      </c>
      <c r="N20" s="335">
        <f>Stat.!DQ14</f>
        <v>10</v>
      </c>
      <c r="O20" s="335">
        <f>Stat.!DR14</f>
        <v>0</v>
      </c>
      <c r="P20" s="335">
        <f>Stat.!DS14</f>
        <v>6</v>
      </c>
      <c r="Q20" s="335">
        <f>Stat.!DU14</f>
        <v>8</v>
      </c>
      <c r="R20" s="335">
        <f t="shared" si="2"/>
        <v>6</v>
      </c>
    </row>
    <row r="21" spans="2:18" x14ac:dyDescent="0.2">
      <c r="B21" s="341">
        <v>12</v>
      </c>
      <c r="C21" s="342" t="str">
        <f>Stat.!CZ15</f>
        <v>Peltán Ladislav</v>
      </c>
      <c r="D21" s="335">
        <f>Stat.!DA15</f>
        <v>12</v>
      </c>
      <c r="E21" s="335">
        <f>Stat.!DB15</f>
        <v>5</v>
      </c>
      <c r="F21" s="335">
        <f>Stat.!DC15</f>
        <v>4</v>
      </c>
      <c r="G21" s="335">
        <f>Stat.!DE15</f>
        <v>24</v>
      </c>
      <c r="H21" s="335">
        <f t="shared" si="0"/>
        <v>9</v>
      </c>
      <c r="I21" s="335">
        <f>Stat.!DI15</f>
        <v>3</v>
      </c>
      <c r="J21" s="335">
        <f>Stat.!DJ15</f>
        <v>2</v>
      </c>
      <c r="K21" s="335">
        <f>Stat.!DK15</f>
        <v>0</v>
      </c>
      <c r="L21" s="335">
        <f>Stat.!DM15</f>
        <v>6</v>
      </c>
      <c r="M21" s="335">
        <f t="shared" si="1"/>
        <v>2</v>
      </c>
      <c r="N21" s="335">
        <f>Stat.!DQ15</f>
        <v>15</v>
      </c>
      <c r="O21" s="335">
        <f>Stat.!DR15</f>
        <v>7</v>
      </c>
      <c r="P21" s="335">
        <f>Stat.!DS15</f>
        <v>4</v>
      </c>
      <c r="Q21" s="335">
        <f>Stat.!DU15</f>
        <v>30</v>
      </c>
      <c r="R21" s="335">
        <f t="shared" si="2"/>
        <v>11</v>
      </c>
    </row>
    <row r="22" spans="2:18" x14ac:dyDescent="0.2">
      <c r="B22" s="341">
        <v>13</v>
      </c>
      <c r="C22" s="342" t="str">
        <f>Stat.!CZ16</f>
        <v>Plachý Karel</v>
      </c>
      <c r="D22" s="335">
        <f>Stat.!DA16</f>
        <v>14</v>
      </c>
      <c r="E22" s="335">
        <f>Stat.!DB16</f>
        <v>5</v>
      </c>
      <c r="F22" s="335">
        <f>Stat.!DC16</f>
        <v>3</v>
      </c>
      <c r="G22" s="335">
        <f>Stat.!DE16</f>
        <v>10</v>
      </c>
      <c r="H22" s="335">
        <f t="shared" si="0"/>
        <v>8</v>
      </c>
      <c r="I22" s="335">
        <f>Stat.!DI16</f>
        <v>4</v>
      </c>
      <c r="J22" s="335">
        <f>Stat.!DJ16</f>
        <v>1</v>
      </c>
      <c r="K22" s="335">
        <f>Stat.!DK16</f>
        <v>1</v>
      </c>
      <c r="L22" s="335">
        <f>Stat.!DM16</f>
        <v>2</v>
      </c>
      <c r="M22" s="335">
        <f t="shared" si="1"/>
        <v>2</v>
      </c>
      <c r="N22" s="335">
        <f>Stat.!DQ16</f>
        <v>18</v>
      </c>
      <c r="O22" s="335">
        <f>Stat.!DR16</f>
        <v>6</v>
      </c>
      <c r="P22" s="335">
        <f>Stat.!DS16</f>
        <v>4</v>
      </c>
      <c r="Q22" s="335">
        <f>Stat.!DU16</f>
        <v>12</v>
      </c>
      <c r="R22" s="335">
        <f t="shared" si="2"/>
        <v>10</v>
      </c>
    </row>
    <row r="23" spans="2:18" x14ac:dyDescent="0.2">
      <c r="B23" s="341">
        <v>14</v>
      </c>
      <c r="C23" s="342" t="str">
        <f>Stat.!CZ17</f>
        <v>Přívětivý Josef</v>
      </c>
      <c r="D23" s="335">
        <f>Stat.!DA17</f>
        <v>5</v>
      </c>
      <c r="E23" s="335">
        <f>Stat.!DB17</f>
        <v>1</v>
      </c>
      <c r="F23" s="335">
        <f>Stat.!DC17</f>
        <v>0</v>
      </c>
      <c r="G23" s="335">
        <f>Stat.!DE17</f>
        <v>4</v>
      </c>
      <c r="H23" s="335">
        <f t="shared" si="0"/>
        <v>1</v>
      </c>
      <c r="I23" s="335">
        <f>Stat.!DI17</f>
        <v>4</v>
      </c>
      <c r="J23" s="335">
        <f>Stat.!DJ17</f>
        <v>0</v>
      </c>
      <c r="K23" s="335">
        <f>Stat.!DK17</f>
        <v>0</v>
      </c>
      <c r="L23" s="335">
        <f>Stat.!DM17</f>
        <v>2</v>
      </c>
      <c r="M23" s="335">
        <f t="shared" si="1"/>
        <v>0</v>
      </c>
      <c r="N23" s="335">
        <f>Stat.!DQ17</f>
        <v>9</v>
      </c>
      <c r="O23" s="335">
        <f>Stat.!DR17</f>
        <v>1</v>
      </c>
      <c r="P23" s="335">
        <f>Stat.!DS17</f>
        <v>0</v>
      </c>
      <c r="Q23" s="335">
        <f>Stat.!DU17</f>
        <v>6</v>
      </c>
      <c r="R23" s="335">
        <f t="shared" si="2"/>
        <v>1</v>
      </c>
    </row>
    <row r="24" spans="2:18" x14ac:dyDescent="0.2">
      <c r="B24" s="341">
        <v>15</v>
      </c>
      <c r="C24" s="342" t="str">
        <f>Stat.!CZ18</f>
        <v>Švarc Petr</v>
      </c>
      <c r="D24" s="335">
        <f>Stat.!DA18</f>
        <v>13</v>
      </c>
      <c r="E24" s="335">
        <f>Stat.!DB18</f>
        <v>6</v>
      </c>
      <c r="F24" s="335">
        <f>Stat.!DC18</f>
        <v>7</v>
      </c>
      <c r="G24" s="335">
        <f>Stat.!DE18</f>
        <v>4</v>
      </c>
      <c r="H24" s="335">
        <f t="shared" si="0"/>
        <v>13</v>
      </c>
      <c r="I24" s="335">
        <f>Stat.!DI18</f>
        <v>2</v>
      </c>
      <c r="J24" s="335">
        <f>Stat.!DJ18</f>
        <v>1</v>
      </c>
      <c r="K24" s="335">
        <f>Stat.!DK18</f>
        <v>2</v>
      </c>
      <c r="L24" s="335">
        <f>Stat.!DM18</f>
        <v>4</v>
      </c>
      <c r="M24" s="335">
        <f t="shared" si="1"/>
        <v>3</v>
      </c>
      <c r="N24" s="335">
        <f>Stat.!DQ18</f>
        <v>15</v>
      </c>
      <c r="O24" s="335">
        <f>Stat.!DR18</f>
        <v>7</v>
      </c>
      <c r="P24" s="335">
        <f>Stat.!DS18</f>
        <v>9</v>
      </c>
      <c r="Q24" s="335">
        <f>Stat.!DU18</f>
        <v>8</v>
      </c>
      <c r="R24" s="335">
        <f t="shared" si="2"/>
        <v>16</v>
      </c>
    </row>
    <row r="25" spans="2:18" x14ac:dyDescent="0.2">
      <c r="B25" s="341">
        <v>16</v>
      </c>
      <c r="C25" s="342" t="str">
        <f>Stat.!CZ19</f>
        <v>Švarc Vojtěch</v>
      </c>
      <c r="D25" s="335">
        <f>Stat.!DA19</f>
        <v>0</v>
      </c>
      <c r="E25" s="335">
        <f>Stat.!DB19</f>
        <v>0</v>
      </c>
      <c r="F25" s="335">
        <f>Stat.!DC19</f>
        <v>0</v>
      </c>
      <c r="G25" s="335">
        <f>Stat.!DE19</f>
        <v>0</v>
      </c>
      <c r="H25" s="335">
        <f t="shared" si="0"/>
        <v>0</v>
      </c>
      <c r="I25" s="335">
        <f>Stat.!DI19</f>
        <v>1</v>
      </c>
      <c r="J25" s="335">
        <f>Stat.!DJ19</f>
        <v>0</v>
      </c>
      <c r="K25" s="335">
        <f>Stat.!DK19</f>
        <v>1</v>
      </c>
      <c r="L25" s="335">
        <f>Stat.!DM19</f>
        <v>0</v>
      </c>
      <c r="M25" s="335">
        <f t="shared" si="1"/>
        <v>1</v>
      </c>
      <c r="N25" s="335">
        <f>Stat.!DQ19</f>
        <v>1</v>
      </c>
      <c r="O25" s="335">
        <f>Stat.!DR19</f>
        <v>0</v>
      </c>
      <c r="P25" s="335">
        <f>Stat.!DS19</f>
        <v>1</v>
      </c>
      <c r="Q25" s="335">
        <f>Stat.!DU19</f>
        <v>0</v>
      </c>
      <c r="R25" s="335">
        <f t="shared" si="2"/>
        <v>1</v>
      </c>
    </row>
    <row r="26" spans="2:18" x14ac:dyDescent="0.2">
      <c r="B26" s="341">
        <v>17</v>
      </c>
      <c r="C26" s="342" t="str">
        <f>Stat.!CZ20</f>
        <v>Vávrů Radim</v>
      </c>
      <c r="D26" s="335">
        <f>Stat.!DA20</f>
        <v>14</v>
      </c>
      <c r="E26" s="335">
        <f>Stat.!DB20</f>
        <v>10</v>
      </c>
      <c r="F26" s="335">
        <f>Stat.!DC20</f>
        <v>6</v>
      </c>
      <c r="G26" s="335">
        <f>Stat.!DE20</f>
        <v>4</v>
      </c>
      <c r="H26" s="335">
        <f t="shared" si="0"/>
        <v>16</v>
      </c>
      <c r="I26" s="335">
        <f>Stat.!DI20</f>
        <v>4</v>
      </c>
      <c r="J26" s="335">
        <f>Stat.!DJ20</f>
        <v>3</v>
      </c>
      <c r="K26" s="335">
        <f>Stat.!DK20</f>
        <v>1</v>
      </c>
      <c r="L26" s="335">
        <f>Stat.!DM20</f>
        <v>2</v>
      </c>
      <c r="M26" s="335">
        <f t="shared" si="1"/>
        <v>4</v>
      </c>
      <c r="N26" s="335">
        <f>Stat.!DQ20</f>
        <v>18</v>
      </c>
      <c r="O26" s="335">
        <f>Stat.!DR20</f>
        <v>13</v>
      </c>
      <c r="P26" s="335">
        <f>Stat.!DS20</f>
        <v>7</v>
      </c>
      <c r="Q26" s="335">
        <f>Stat.!DU20</f>
        <v>6</v>
      </c>
      <c r="R26" s="335">
        <f t="shared" si="2"/>
        <v>20</v>
      </c>
    </row>
    <row r="27" spans="2:18" x14ac:dyDescent="0.2">
      <c r="B27" s="341">
        <v>18</v>
      </c>
      <c r="C27" s="342" t="str">
        <f>Stat.!CZ21</f>
        <v>Zejda Vojtěch</v>
      </c>
      <c r="D27" s="335">
        <f>Stat.!DA21</f>
        <v>14</v>
      </c>
      <c r="E27" s="335">
        <f>Stat.!DB21</f>
        <v>2</v>
      </c>
      <c r="F27" s="335">
        <f>Stat.!DC21</f>
        <v>3</v>
      </c>
      <c r="G27" s="335">
        <f>Stat.!DE21</f>
        <v>4</v>
      </c>
      <c r="H27" s="335">
        <f t="shared" si="0"/>
        <v>5</v>
      </c>
      <c r="I27" s="335">
        <f>Stat.!DI21</f>
        <v>2</v>
      </c>
      <c r="J27" s="335">
        <f>Stat.!DJ21</f>
        <v>1</v>
      </c>
      <c r="K27" s="335">
        <f>Stat.!DK21</f>
        <v>0</v>
      </c>
      <c r="L27" s="335">
        <f>Stat.!DM21</f>
        <v>0</v>
      </c>
      <c r="M27" s="335">
        <f t="shared" si="1"/>
        <v>1</v>
      </c>
      <c r="N27" s="335">
        <f>Stat.!DQ21</f>
        <v>16</v>
      </c>
      <c r="O27" s="335">
        <f>Stat.!DR21</f>
        <v>3</v>
      </c>
      <c r="P27" s="335">
        <f>Stat.!DS21</f>
        <v>3</v>
      </c>
      <c r="Q27" s="335">
        <f>Stat.!DU21</f>
        <v>4</v>
      </c>
      <c r="R27" s="335">
        <f t="shared" si="2"/>
        <v>6</v>
      </c>
    </row>
    <row r="28" spans="2:18" x14ac:dyDescent="0.2">
      <c r="B28" s="341">
        <v>19</v>
      </c>
      <c r="C28" s="342">
        <f>Stat.!CZ22</f>
        <v>0</v>
      </c>
      <c r="D28" s="335">
        <f>Stat.!DA22</f>
        <v>0</v>
      </c>
      <c r="E28" s="335">
        <f>Stat.!DB22</f>
        <v>0</v>
      </c>
      <c r="F28" s="335">
        <f>Stat.!DC22</f>
        <v>0</v>
      </c>
      <c r="G28" s="335">
        <f>Stat.!DE22</f>
        <v>0</v>
      </c>
      <c r="H28" s="335">
        <f t="shared" si="0"/>
        <v>0</v>
      </c>
      <c r="I28" s="335">
        <f>Stat.!DI22</f>
        <v>0</v>
      </c>
      <c r="J28" s="335">
        <f>Stat.!DJ22</f>
        <v>0</v>
      </c>
      <c r="K28" s="335">
        <f>Stat.!DK22</f>
        <v>0</v>
      </c>
      <c r="L28" s="335">
        <f>Stat.!DM22</f>
        <v>0</v>
      </c>
      <c r="M28" s="335">
        <f t="shared" si="1"/>
        <v>0</v>
      </c>
      <c r="N28" s="335">
        <f>Stat.!DQ22</f>
        <v>0</v>
      </c>
      <c r="O28" s="335">
        <f>Stat.!DR22</f>
        <v>0</v>
      </c>
      <c r="P28" s="335">
        <f>Stat.!DS22</f>
        <v>0</v>
      </c>
      <c r="Q28" s="335">
        <f>Stat.!DU22</f>
        <v>0</v>
      </c>
      <c r="R28" s="335">
        <f t="shared" si="2"/>
        <v>0</v>
      </c>
    </row>
    <row r="29" spans="2:18" x14ac:dyDescent="0.2">
      <c r="B29" s="341">
        <v>20</v>
      </c>
      <c r="C29" s="342">
        <f>Stat.!CZ23</f>
        <v>0</v>
      </c>
      <c r="D29" s="335">
        <f>Stat.!DA23</f>
        <v>0</v>
      </c>
      <c r="E29" s="335">
        <f>Stat.!DB23</f>
        <v>0</v>
      </c>
      <c r="F29" s="335">
        <f>Stat.!DC23</f>
        <v>0</v>
      </c>
      <c r="G29" s="335">
        <f>Stat.!DE23</f>
        <v>0</v>
      </c>
      <c r="H29" s="335">
        <f t="shared" si="0"/>
        <v>0</v>
      </c>
      <c r="I29" s="335">
        <f>Stat.!DI23</f>
        <v>0</v>
      </c>
      <c r="J29" s="335">
        <f>Stat.!DJ23</f>
        <v>0</v>
      </c>
      <c r="K29" s="335">
        <f>Stat.!DK23</f>
        <v>0</v>
      </c>
      <c r="L29" s="335">
        <f>Stat.!DM23</f>
        <v>0</v>
      </c>
      <c r="M29" s="335">
        <f t="shared" si="1"/>
        <v>0</v>
      </c>
      <c r="N29" s="335">
        <f>Stat.!DQ23</f>
        <v>0</v>
      </c>
      <c r="O29" s="335">
        <f>Stat.!DR23</f>
        <v>0</v>
      </c>
      <c r="P29" s="335">
        <f>Stat.!DS23</f>
        <v>0</v>
      </c>
      <c r="Q29" s="335">
        <f>Stat.!DU23</f>
        <v>0</v>
      </c>
      <c r="R29" s="335">
        <f t="shared" si="2"/>
        <v>0</v>
      </c>
    </row>
    <row r="30" spans="2:18" x14ac:dyDescent="0.2">
      <c r="B30" s="341">
        <v>21</v>
      </c>
      <c r="C30" s="342">
        <f>Stat.!CZ24</f>
        <v>0</v>
      </c>
      <c r="D30" s="335">
        <f>Stat.!DA24</f>
        <v>0</v>
      </c>
      <c r="E30" s="335">
        <f>Stat.!DB24</f>
        <v>0</v>
      </c>
      <c r="F30" s="335">
        <f>Stat.!DC24</f>
        <v>0</v>
      </c>
      <c r="G30" s="335">
        <f>Stat.!DE24</f>
        <v>0</v>
      </c>
      <c r="H30" s="335">
        <f t="shared" si="0"/>
        <v>0</v>
      </c>
      <c r="I30" s="335">
        <f>Stat.!DI24</f>
        <v>0</v>
      </c>
      <c r="J30" s="335">
        <f>Stat.!DJ24</f>
        <v>0</v>
      </c>
      <c r="K30" s="335">
        <f>Stat.!DK24</f>
        <v>0</v>
      </c>
      <c r="L30" s="335">
        <f>Stat.!DM24</f>
        <v>0</v>
      </c>
      <c r="M30" s="335">
        <f t="shared" si="1"/>
        <v>0</v>
      </c>
      <c r="N30" s="335">
        <f>Stat.!DQ24</f>
        <v>0</v>
      </c>
      <c r="O30" s="335">
        <f>Stat.!DR24</f>
        <v>0</v>
      </c>
      <c r="P30" s="335">
        <f>Stat.!DS24</f>
        <v>0</v>
      </c>
      <c r="Q30" s="335">
        <f>Stat.!DU24</f>
        <v>0</v>
      </c>
      <c r="R30" s="335">
        <f t="shared" si="2"/>
        <v>0</v>
      </c>
    </row>
    <row r="31" spans="2:18" x14ac:dyDescent="0.2">
      <c r="B31" s="341">
        <v>22</v>
      </c>
      <c r="C31" s="342">
        <f>Stat.!CZ25</f>
        <v>0</v>
      </c>
      <c r="D31" s="335">
        <f>Stat.!DA25</f>
        <v>0</v>
      </c>
      <c r="E31" s="335">
        <f>Stat.!DB25</f>
        <v>0</v>
      </c>
      <c r="F31" s="335">
        <f>Stat.!DC25</f>
        <v>0</v>
      </c>
      <c r="G31" s="335">
        <f>Stat.!DE25</f>
        <v>0</v>
      </c>
      <c r="H31" s="335">
        <f t="shared" si="0"/>
        <v>0</v>
      </c>
      <c r="I31" s="335">
        <f>Stat.!DI25</f>
        <v>0</v>
      </c>
      <c r="J31" s="335">
        <f>Stat.!DJ25</f>
        <v>0</v>
      </c>
      <c r="K31" s="335">
        <f>Stat.!DK25</f>
        <v>0</v>
      </c>
      <c r="L31" s="335">
        <f>Stat.!DM25</f>
        <v>0</v>
      </c>
      <c r="M31" s="335">
        <f t="shared" si="1"/>
        <v>0</v>
      </c>
      <c r="N31" s="335">
        <f>Stat.!DQ25</f>
        <v>0</v>
      </c>
      <c r="O31" s="335">
        <f>Stat.!DR25</f>
        <v>0</v>
      </c>
      <c r="P31" s="335">
        <f>Stat.!DS25</f>
        <v>0</v>
      </c>
      <c r="Q31" s="335">
        <f>Stat.!DU25</f>
        <v>0</v>
      </c>
      <c r="R31" s="335">
        <f t="shared" si="2"/>
        <v>0</v>
      </c>
    </row>
    <row r="32" spans="2:18" x14ac:dyDescent="0.2">
      <c r="B32" s="26"/>
      <c r="C32" s="26" t="s">
        <v>13</v>
      </c>
      <c r="D32" s="310">
        <f>SUM(D10:D31)</f>
        <v>200</v>
      </c>
      <c r="E32" s="310">
        <f>SUM(E10:E31)</f>
        <v>68</v>
      </c>
      <c r="F32" s="310">
        <f>SUM(F10:F31)</f>
        <v>66</v>
      </c>
      <c r="G32" s="310">
        <f t="shared" ref="G32:R32" si="3">SUM(G10:G31)</f>
        <v>116</v>
      </c>
      <c r="H32" s="310">
        <f t="shared" si="3"/>
        <v>134</v>
      </c>
      <c r="I32" s="310">
        <f t="shared" si="3"/>
        <v>49</v>
      </c>
      <c r="J32" s="310">
        <f t="shared" si="3"/>
        <v>14</v>
      </c>
      <c r="K32" s="310">
        <f t="shared" si="3"/>
        <v>11</v>
      </c>
      <c r="L32" s="310">
        <f t="shared" si="3"/>
        <v>30</v>
      </c>
      <c r="M32" s="310">
        <f t="shared" si="3"/>
        <v>25</v>
      </c>
      <c r="N32" s="310">
        <f t="shared" si="3"/>
        <v>249</v>
      </c>
      <c r="O32" s="310">
        <f t="shared" si="3"/>
        <v>82</v>
      </c>
      <c r="P32" s="310">
        <f t="shared" si="3"/>
        <v>77</v>
      </c>
      <c r="Q32" s="310">
        <f t="shared" si="3"/>
        <v>146</v>
      </c>
      <c r="R32" s="310">
        <f t="shared" si="3"/>
        <v>159</v>
      </c>
    </row>
  </sheetData>
  <mergeCells count="8">
    <mergeCell ref="D9:R9"/>
    <mergeCell ref="B3:R5"/>
    <mergeCell ref="D6:H6"/>
    <mergeCell ref="I6:M6"/>
    <mergeCell ref="N6:R6"/>
    <mergeCell ref="E7:F7"/>
    <mergeCell ref="J7:K7"/>
    <mergeCell ref="O7:P7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0D066-86C0-409A-96E2-7D3086DD046B}">
  <dimension ref="B3:H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8" width="5.7109375" customWidth="1"/>
  </cols>
  <sheetData>
    <row r="3" spans="2:8" ht="12.75" customHeight="1" x14ac:dyDescent="0.2">
      <c r="B3" s="337" t="s">
        <v>332</v>
      </c>
      <c r="C3" s="338"/>
      <c r="D3" s="338"/>
      <c r="E3" s="338"/>
      <c r="F3" s="338"/>
      <c r="G3" s="338"/>
      <c r="H3" s="338"/>
    </row>
    <row r="4" spans="2:8" x14ac:dyDescent="0.2">
      <c r="B4" s="338"/>
      <c r="C4" s="338"/>
      <c r="D4" s="338"/>
      <c r="E4" s="338"/>
      <c r="F4" s="338"/>
      <c r="G4" s="338"/>
      <c r="H4" s="338"/>
    </row>
    <row r="5" spans="2:8" x14ac:dyDescent="0.2">
      <c r="B5" s="338"/>
      <c r="C5" s="338"/>
      <c r="D5" s="338"/>
      <c r="E5" s="338"/>
      <c r="F5" s="338"/>
      <c r="G5" s="338"/>
      <c r="H5" s="338"/>
    </row>
    <row r="6" spans="2:8" x14ac:dyDescent="0.2">
      <c r="B6" s="275"/>
      <c r="C6" s="275"/>
      <c r="D6" s="339" t="s">
        <v>6</v>
      </c>
      <c r="E6" s="339"/>
      <c r="F6" s="339"/>
      <c r="G6" s="339"/>
      <c r="H6" s="339"/>
    </row>
    <row r="7" spans="2:8" x14ac:dyDescent="0.2">
      <c r="B7" s="275"/>
      <c r="C7" s="276" t="str">
        <f>Stat.!B1</f>
        <v>2018/2019</v>
      </c>
      <c r="D7" s="277" t="s">
        <v>321</v>
      </c>
      <c r="E7" s="339" t="s">
        <v>3</v>
      </c>
      <c r="F7" s="339"/>
      <c r="G7" s="280" t="s">
        <v>5</v>
      </c>
      <c r="H7" s="280" t="s">
        <v>322</v>
      </c>
    </row>
    <row r="8" spans="2:8" ht="39.75" x14ac:dyDescent="0.2">
      <c r="B8" s="275"/>
      <c r="C8" s="280" t="s">
        <v>323</v>
      </c>
      <c r="D8" s="284" t="s">
        <v>325</v>
      </c>
      <c r="E8" s="284" t="s">
        <v>326</v>
      </c>
      <c r="F8" s="284" t="s">
        <v>327</v>
      </c>
      <c r="G8" s="284" t="s">
        <v>5</v>
      </c>
      <c r="H8" s="284" t="s">
        <v>10</v>
      </c>
    </row>
    <row r="9" spans="2:8" x14ac:dyDescent="0.2">
      <c r="B9" s="275"/>
      <c r="C9" s="280"/>
      <c r="D9" s="340" t="str">
        <f>Stat.!B1</f>
        <v>2018/2019</v>
      </c>
      <c r="E9" s="340"/>
      <c r="F9" s="340"/>
      <c r="G9" s="340"/>
      <c r="H9" s="338"/>
    </row>
    <row r="10" spans="2:8" x14ac:dyDescent="0.2">
      <c r="B10" s="341">
        <v>1</v>
      </c>
      <c r="C10" s="342" t="str">
        <f>Stat.!CZ4</f>
        <v>Bastl Josef</v>
      </c>
      <c r="D10" s="335">
        <f>Stat.!DA4</f>
        <v>13</v>
      </c>
      <c r="E10" s="335">
        <f>Stat.!DB4</f>
        <v>5</v>
      </c>
      <c r="F10" s="335">
        <f>Stat.!DC4</f>
        <v>6</v>
      </c>
      <c r="G10" s="335">
        <f>Stat.!DE4</f>
        <v>2</v>
      </c>
      <c r="H10" s="335">
        <f>E10+F10</f>
        <v>11</v>
      </c>
    </row>
    <row r="11" spans="2:8" x14ac:dyDescent="0.2">
      <c r="B11" s="341">
        <v>2</v>
      </c>
      <c r="C11" s="342" t="str">
        <f>Stat.!CZ5</f>
        <v>Bastl Pavel</v>
      </c>
      <c r="D11" s="335">
        <f>Stat.!DA5</f>
        <v>14</v>
      </c>
      <c r="E11" s="335">
        <f>Stat.!DB5</f>
        <v>14</v>
      </c>
      <c r="F11" s="335">
        <f>Stat.!DC5</f>
        <v>11</v>
      </c>
      <c r="G11" s="335">
        <f>Stat.!DE5</f>
        <v>8</v>
      </c>
      <c r="H11" s="335">
        <f t="shared" ref="H11:H31" si="0">E11+F11</f>
        <v>25</v>
      </c>
    </row>
    <row r="12" spans="2:8" x14ac:dyDescent="0.2">
      <c r="B12" s="341">
        <v>3</v>
      </c>
      <c r="C12" s="342" t="str">
        <f>Stat.!CZ6</f>
        <v>Havlík Petr</v>
      </c>
      <c r="D12" s="335">
        <f>Stat.!DA6</f>
        <v>14</v>
      </c>
      <c r="E12" s="335">
        <f>Stat.!DB6</f>
        <v>0</v>
      </c>
      <c r="F12" s="335">
        <f>Stat.!DC6</f>
        <v>0</v>
      </c>
      <c r="G12" s="335">
        <f>Stat.!DE6</f>
        <v>0</v>
      </c>
      <c r="H12" s="335">
        <f t="shared" si="0"/>
        <v>0</v>
      </c>
    </row>
    <row r="13" spans="2:8" x14ac:dyDescent="0.2">
      <c r="B13" s="341">
        <v>4</v>
      </c>
      <c r="C13" s="342" t="str">
        <f>Stat.!CZ7</f>
        <v>Chvátal Jan</v>
      </c>
      <c r="D13" s="335">
        <f>Stat.!DA7</f>
        <v>0</v>
      </c>
      <c r="E13" s="335">
        <f>Stat.!DB7</f>
        <v>0</v>
      </c>
      <c r="F13" s="335">
        <f>Stat.!DC7</f>
        <v>0</v>
      </c>
      <c r="G13" s="335">
        <f>Stat.!DE7</f>
        <v>0</v>
      </c>
      <c r="H13" s="335">
        <f t="shared" si="0"/>
        <v>0</v>
      </c>
    </row>
    <row r="14" spans="2:8" x14ac:dyDescent="0.2">
      <c r="B14" s="341">
        <v>5</v>
      </c>
      <c r="C14" s="342" t="str">
        <f>Stat.!CZ8</f>
        <v>Chvátal Pavel C</v>
      </c>
      <c r="D14" s="335">
        <f>Stat.!DA8</f>
        <v>14</v>
      </c>
      <c r="E14" s="335">
        <f>Stat.!DB8</f>
        <v>5</v>
      </c>
      <c r="F14" s="335">
        <f>Stat.!DC8</f>
        <v>0</v>
      </c>
      <c r="G14" s="335">
        <f>Stat.!DE8</f>
        <v>4</v>
      </c>
      <c r="H14" s="335">
        <f t="shared" si="0"/>
        <v>5</v>
      </c>
    </row>
    <row r="15" spans="2:8" x14ac:dyDescent="0.2">
      <c r="B15" s="341">
        <v>6</v>
      </c>
      <c r="C15" s="342" t="str">
        <f>Stat.!CZ9</f>
        <v>Jánský Radek</v>
      </c>
      <c r="D15" s="335">
        <f>Stat.!DA9</f>
        <v>13</v>
      </c>
      <c r="E15" s="335">
        <f>Stat.!DB9</f>
        <v>4</v>
      </c>
      <c r="F15" s="335">
        <f>Stat.!DC9</f>
        <v>4</v>
      </c>
      <c r="G15" s="335">
        <f>Stat.!DE9</f>
        <v>28</v>
      </c>
      <c r="H15" s="335">
        <f t="shared" si="0"/>
        <v>8</v>
      </c>
    </row>
    <row r="16" spans="2:8" x14ac:dyDescent="0.2">
      <c r="B16" s="341">
        <v>7</v>
      </c>
      <c r="C16" s="342" t="str">
        <f>Stat.!CZ10</f>
        <v>Kelbler Miloš</v>
      </c>
      <c r="D16" s="335">
        <f>Stat.!DA10</f>
        <v>12</v>
      </c>
      <c r="E16" s="335">
        <f>Stat.!DB10</f>
        <v>1</v>
      </c>
      <c r="F16" s="335">
        <f>Stat.!DC10</f>
        <v>6</v>
      </c>
      <c r="G16" s="335">
        <f>Stat.!DE10</f>
        <v>4</v>
      </c>
      <c r="H16" s="335">
        <f t="shared" si="0"/>
        <v>7</v>
      </c>
    </row>
    <row r="17" spans="2:8" x14ac:dyDescent="0.2">
      <c r="B17" s="341">
        <v>8</v>
      </c>
      <c r="C17" s="342" t="str">
        <f>Stat.!CZ11</f>
        <v>Krejčí Jiří</v>
      </c>
      <c r="D17" s="335">
        <f>Stat.!DA11</f>
        <v>14</v>
      </c>
      <c r="E17" s="335">
        <f>Stat.!DB11</f>
        <v>3</v>
      </c>
      <c r="F17" s="335">
        <f>Stat.!DC11</f>
        <v>4</v>
      </c>
      <c r="G17" s="335">
        <f>Stat.!DE11</f>
        <v>4</v>
      </c>
      <c r="H17" s="335">
        <f t="shared" si="0"/>
        <v>7</v>
      </c>
    </row>
    <row r="18" spans="2:8" x14ac:dyDescent="0.2">
      <c r="B18" s="341">
        <v>9</v>
      </c>
      <c r="C18" s="342" t="str">
        <f>Stat.!CZ12</f>
        <v>Kříž Milan</v>
      </c>
      <c r="D18" s="335">
        <f>Stat.!DA12</f>
        <v>13</v>
      </c>
      <c r="E18" s="335">
        <f>Stat.!DB12</f>
        <v>2</v>
      </c>
      <c r="F18" s="335">
        <f>Stat.!DC12</f>
        <v>4</v>
      </c>
      <c r="G18" s="335">
        <f>Stat.!DE12</f>
        <v>8</v>
      </c>
      <c r="H18" s="335">
        <f t="shared" si="0"/>
        <v>6</v>
      </c>
    </row>
    <row r="19" spans="2:8" x14ac:dyDescent="0.2">
      <c r="B19" s="341">
        <v>10</v>
      </c>
      <c r="C19" s="342" t="str">
        <f>Stat.!CZ13</f>
        <v>Nehyba Roman</v>
      </c>
      <c r="D19" s="335">
        <f>Stat.!DA13</f>
        <v>13</v>
      </c>
      <c r="E19" s="335">
        <f>Stat.!DB13</f>
        <v>5</v>
      </c>
      <c r="F19" s="335">
        <f>Stat.!DC13</f>
        <v>2</v>
      </c>
      <c r="G19" s="335">
        <f>Stat.!DE13</f>
        <v>4</v>
      </c>
      <c r="H19" s="335">
        <f t="shared" si="0"/>
        <v>7</v>
      </c>
    </row>
    <row r="20" spans="2:8" x14ac:dyDescent="0.2">
      <c r="B20" s="341">
        <v>11</v>
      </c>
      <c r="C20" s="342" t="str">
        <f>Stat.!CZ14</f>
        <v>Novák Vojtěch </v>
      </c>
      <c r="D20" s="335">
        <f>Stat.!DA14</f>
        <v>8</v>
      </c>
      <c r="E20" s="335">
        <f>Stat.!DB14</f>
        <v>0</v>
      </c>
      <c r="F20" s="335">
        <f>Stat.!DC14</f>
        <v>6</v>
      </c>
      <c r="G20" s="335">
        <f>Stat.!DE14</f>
        <v>4</v>
      </c>
      <c r="H20" s="335">
        <f t="shared" si="0"/>
        <v>6</v>
      </c>
    </row>
    <row r="21" spans="2:8" x14ac:dyDescent="0.2">
      <c r="B21" s="341">
        <v>12</v>
      </c>
      <c r="C21" s="342" t="str">
        <f>Stat.!CZ15</f>
        <v>Peltán Ladislav</v>
      </c>
      <c r="D21" s="335">
        <f>Stat.!DA15</f>
        <v>12</v>
      </c>
      <c r="E21" s="335">
        <f>Stat.!DB15</f>
        <v>5</v>
      </c>
      <c r="F21" s="335">
        <f>Stat.!DC15</f>
        <v>4</v>
      </c>
      <c r="G21" s="335">
        <f>Stat.!DE15</f>
        <v>24</v>
      </c>
      <c r="H21" s="335">
        <f t="shared" si="0"/>
        <v>9</v>
      </c>
    </row>
    <row r="22" spans="2:8" x14ac:dyDescent="0.2">
      <c r="B22" s="341">
        <v>13</v>
      </c>
      <c r="C22" s="342" t="str">
        <f>Stat.!CZ16</f>
        <v>Plachý Karel</v>
      </c>
      <c r="D22" s="335">
        <f>Stat.!DA16</f>
        <v>14</v>
      </c>
      <c r="E22" s="335">
        <f>Stat.!DB16</f>
        <v>5</v>
      </c>
      <c r="F22" s="335">
        <f>Stat.!DC16</f>
        <v>3</v>
      </c>
      <c r="G22" s="335">
        <f>Stat.!DE16</f>
        <v>10</v>
      </c>
      <c r="H22" s="335">
        <f t="shared" si="0"/>
        <v>8</v>
      </c>
    </row>
    <row r="23" spans="2:8" x14ac:dyDescent="0.2">
      <c r="B23" s="341">
        <v>14</v>
      </c>
      <c r="C23" s="342" t="str">
        <f>Stat.!CZ17</f>
        <v>Přívětivý Josef</v>
      </c>
      <c r="D23" s="335">
        <f>Stat.!DA17</f>
        <v>5</v>
      </c>
      <c r="E23" s="335">
        <f>Stat.!DB17</f>
        <v>1</v>
      </c>
      <c r="F23" s="335">
        <f>Stat.!DC17</f>
        <v>0</v>
      </c>
      <c r="G23" s="335">
        <f>Stat.!DE17</f>
        <v>4</v>
      </c>
      <c r="H23" s="335">
        <f t="shared" si="0"/>
        <v>1</v>
      </c>
    </row>
    <row r="24" spans="2:8" x14ac:dyDescent="0.2">
      <c r="B24" s="341">
        <v>15</v>
      </c>
      <c r="C24" s="342" t="str">
        <f>Stat.!CZ18</f>
        <v>Švarc Petr</v>
      </c>
      <c r="D24" s="335">
        <f>Stat.!DA18</f>
        <v>13</v>
      </c>
      <c r="E24" s="335">
        <f>Stat.!DB18</f>
        <v>6</v>
      </c>
      <c r="F24" s="335">
        <f>Stat.!DC18</f>
        <v>7</v>
      </c>
      <c r="G24" s="335">
        <f>Stat.!DE18</f>
        <v>4</v>
      </c>
      <c r="H24" s="335">
        <f t="shared" si="0"/>
        <v>13</v>
      </c>
    </row>
    <row r="25" spans="2:8" x14ac:dyDescent="0.2">
      <c r="B25" s="341">
        <v>16</v>
      </c>
      <c r="C25" s="342" t="str">
        <f>Stat.!CZ19</f>
        <v>Švarc Vojtěch</v>
      </c>
      <c r="D25" s="335">
        <f>Stat.!DA19</f>
        <v>0</v>
      </c>
      <c r="E25" s="335">
        <f>Stat.!DB19</f>
        <v>0</v>
      </c>
      <c r="F25" s="335">
        <f>Stat.!DC19</f>
        <v>0</v>
      </c>
      <c r="G25" s="335">
        <f>Stat.!DE19</f>
        <v>0</v>
      </c>
      <c r="H25" s="335">
        <f t="shared" si="0"/>
        <v>0</v>
      </c>
    </row>
    <row r="26" spans="2:8" x14ac:dyDescent="0.2">
      <c r="B26" s="341">
        <v>17</v>
      </c>
      <c r="C26" s="342" t="str">
        <f>Stat.!CZ20</f>
        <v>Vávrů Radim</v>
      </c>
      <c r="D26" s="335">
        <f>Stat.!DA20</f>
        <v>14</v>
      </c>
      <c r="E26" s="335">
        <f>Stat.!DB20</f>
        <v>10</v>
      </c>
      <c r="F26" s="335">
        <f>Stat.!DC20</f>
        <v>6</v>
      </c>
      <c r="G26" s="335">
        <f>Stat.!DE20</f>
        <v>4</v>
      </c>
      <c r="H26" s="335">
        <f t="shared" si="0"/>
        <v>16</v>
      </c>
    </row>
    <row r="27" spans="2:8" x14ac:dyDescent="0.2">
      <c r="B27" s="341">
        <v>18</v>
      </c>
      <c r="C27" s="342" t="str">
        <f>Stat.!CZ21</f>
        <v>Zejda Vojtěch</v>
      </c>
      <c r="D27" s="335">
        <f>Stat.!DA21</f>
        <v>14</v>
      </c>
      <c r="E27" s="335">
        <f>Stat.!DB21</f>
        <v>2</v>
      </c>
      <c r="F27" s="335">
        <f>Stat.!DC21</f>
        <v>3</v>
      </c>
      <c r="G27" s="335">
        <f>Stat.!DE21</f>
        <v>4</v>
      </c>
      <c r="H27" s="335">
        <f t="shared" si="0"/>
        <v>5</v>
      </c>
    </row>
    <row r="28" spans="2:8" x14ac:dyDescent="0.2">
      <c r="B28" s="341">
        <v>19</v>
      </c>
      <c r="C28" s="342">
        <f>Stat.!CZ22</f>
        <v>0</v>
      </c>
      <c r="D28" s="335">
        <f>Stat.!DA22</f>
        <v>0</v>
      </c>
      <c r="E28" s="335">
        <f>Stat.!DB22</f>
        <v>0</v>
      </c>
      <c r="F28" s="335">
        <f>Stat.!DC22</f>
        <v>0</v>
      </c>
      <c r="G28" s="335">
        <f>Stat.!DE22</f>
        <v>0</v>
      </c>
      <c r="H28" s="335">
        <f t="shared" si="0"/>
        <v>0</v>
      </c>
    </row>
    <row r="29" spans="2:8" x14ac:dyDescent="0.2">
      <c r="B29" s="341">
        <v>20</v>
      </c>
      <c r="C29" s="342">
        <f>Stat.!CZ23</f>
        <v>0</v>
      </c>
      <c r="D29" s="335">
        <f>Stat.!DA23</f>
        <v>0</v>
      </c>
      <c r="E29" s="335">
        <f>Stat.!DB23</f>
        <v>0</v>
      </c>
      <c r="F29" s="335">
        <f>Stat.!DC23</f>
        <v>0</v>
      </c>
      <c r="G29" s="335">
        <f>Stat.!DE23</f>
        <v>0</v>
      </c>
      <c r="H29" s="335">
        <f t="shared" si="0"/>
        <v>0</v>
      </c>
    </row>
    <row r="30" spans="2:8" x14ac:dyDescent="0.2">
      <c r="B30" s="341">
        <v>21</v>
      </c>
      <c r="C30" s="342">
        <f>Stat.!CZ24</f>
        <v>0</v>
      </c>
      <c r="D30" s="335">
        <f>Stat.!DA24</f>
        <v>0</v>
      </c>
      <c r="E30" s="335">
        <f>Stat.!DB24</f>
        <v>0</v>
      </c>
      <c r="F30" s="335">
        <f>Stat.!DC24</f>
        <v>0</v>
      </c>
      <c r="G30" s="335">
        <f>Stat.!DE24</f>
        <v>0</v>
      </c>
      <c r="H30" s="335">
        <f t="shared" si="0"/>
        <v>0</v>
      </c>
    </row>
    <row r="31" spans="2:8" x14ac:dyDescent="0.2">
      <c r="B31" s="341">
        <v>22</v>
      </c>
      <c r="C31" s="342">
        <f>Stat.!CZ25</f>
        <v>0</v>
      </c>
      <c r="D31" s="335">
        <f>Stat.!DA25</f>
        <v>0</v>
      </c>
      <c r="E31" s="335">
        <f>Stat.!DB25</f>
        <v>0</v>
      </c>
      <c r="F31" s="335">
        <f>Stat.!DC25</f>
        <v>0</v>
      </c>
      <c r="G31" s="335">
        <f>Stat.!DE25</f>
        <v>0</v>
      </c>
      <c r="H31" s="335">
        <f t="shared" si="0"/>
        <v>0</v>
      </c>
    </row>
    <row r="32" spans="2:8" x14ac:dyDescent="0.2">
      <c r="B32" s="26"/>
      <c r="C32" s="26" t="s">
        <v>13</v>
      </c>
      <c r="D32" s="310">
        <f>SUM(D10:D31)</f>
        <v>200</v>
      </c>
      <c r="E32" s="310">
        <f>SUM(E10:E31)</f>
        <v>68</v>
      </c>
      <c r="F32" s="310">
        <f>SUM(F10:F31)</f>
        <v>66</v>
      </c>
      <c r="G32" s="310">
        <f>SUM(G10:G31)</f>
        <v>116</v>
      </c>
      <c r="H32" s="310">
        <f>SUM(H10:H31)</f>
        <v>134</v>
      </c>
    </row>
  </sheetData>
  <mergeCells count="4">
    <mergeCell ref="B3:H5"/>
    <mergeCell ref="D6:H6"/>
    <mergeCell ref="E7:F7"/>
    <mergeCell ref="D9:H9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3A5-A1BD-4704-8776-A494EDA7F032}">
  <dimension ref="B3:H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8" width="5.7109375" customWidth="1"/>
  </cols>
  <sheetData>
    <row r="3" spans="2:8" ht="12.75" customHeight="1" x14ac:dyDescent="0.2">
      <c r="B3" s="337" t="s">
        <v>332</v>
      </c>
      <c r="C3" s="338"/>
      <c r="D3" s="338"/>
      <c r="E3" s="338"/>
      <c r="F3" s="338"/>
      <c r="G3" s="338"/>
      <c r="H3" s="338"/>
    </row>
    <row r="4" spans="2:8" x14ac:dyDescent="0.2">
      <c r="B4" s="338"/>
      <c r="C4" s="338"/>
      <c r="D4" s="338"/>
      <c r="E4" s="338"/>
      <c r="F4" s="338"/>
      <c r="G4" s="338"/>
      <c r="H4" s="338"/>
    </row>
    <row r="5" spans="2:8" x14ac:dyDescent="0.2">
      <c r="B5" s="338"/>
      <c r="C5" s="338"/>
      <c r="D5" s="338"/>
      <c r="E5" s="338"/>
      <c r="F5" s="338"/>
      <c r="G5" s="338"/>
      <c r="H5" s="338"/>
    </row>
    <row r="6" spans="2:8" x14ac:dyDescent="0.2">
      <c r="B6" s="275"/>
      <c r="C6" s="275"/>
      <c r="D6" s="339" t="s">
        <v>359</v>
      </c>
      <c r="E6" s="339"/>
      <c r="F6" s="339"/>
      <c r="G6" s="339"/>
      <c r="H6" s="339"/>
    </row>
    <row r="7" spans="2:8" x14ac:dyDescent="0.2">
      <c r="B7" s="275"/>
      <c r="C7" s="276" t="str">
        <f>Stat.!B1</f>
        <v>2018/2019</v>
      </c>
      <c r="D7" s="277" t="s">
        <v>321</v>
      </c>
      <c r="E7" s="339" t="s">
        <v>3</v>
      </c>
      <c r="F7" s="339"/>
      <c r="G7" s="280" t="s">
        <v>5</v>
      </c>
      <c r="H7" s="280" t="s">
        <v>322</v>
      </c>
    </row>
    <row r="8" spans="2:8" ht="39.75" x14ac:dyDescent="0.2">
      <c r="B8" s="275"/>
      <c r="C8" s="280" t="s">
        <v>323</v>
      </c>
      <c r="D8" s="284" t="s">
        <v>325</v>
      </c>
      <c r="E8" s="284" t="s">
        <v>326</v>
      </c>
      <c r="F8" s="284" t="s">
        <v>327</v>
      </c>
      <c r="G8" s="284" t="s">
        <v>5</v>
      </c>
      <c r="H8" s="284" t="s">
        <v>10</v>
      </c>
    </row>
    <row r="9" spans="2:8" x14ac:dyDescent="0.2">
      <c r="B9" s="275"/>
      <c r="C9" s="280"/>
      <c r="D9" s="338"/>
      <c r="E9" s="338"/>
      <c r="F9" s="338"/>
      <c r="G9" s="338"/>
      <c r="H9" s="338"/>
    </row>
    <row r="10" spans="2:8" x14ac:dyDescent="0.2">
      <c r="B10" s="341">
        <v>1</v>
      </c>
      <c r="C10" s="342" t="str">
        <f>Stat.!CZ4</f>
        <v>Bastl Josef</v>
      </c>
      <c r="D10" s="335">
        <f>Stat.!DI4</f>
        <v>3</v>
      </c>
      <c r="E10" s="335">
        <f>Stat.!DJ4</f>
        <v>1</v>
      </c>
      <c r="F10" s="335">
        <f>Stat.!DK4</f>
        <v>1</v>
      </c>
      <c r="G10" s="335">
        <f>Stat.!DM4</f>
        <v>0</v>
      </c>
      <c r="H10" s="335">
        <f>SUM(E10:F10)</f>
        <v>2</v>
      </c>
    </row>
    <row r="11" spans="2:8" x14ac:dyDescent="0.2">
      <c r="B11" s="341">
        <v>2</v>
      </c>
      <c r="C11" s="342" t="str">
        <f>Stat.!CZ5</f>
        <v>Bastl Pavel</v>
      </c>
      <c r="D11" s="335">
        <f>Stat.!DI5</f>
        <v>4</v>
      </c>
      <c r="E11" s="335">
        <f>Stat.!DJ5</f>
        <v>1</v>
      </c>
      <c r="F11" s="335">
        <f>Stat.!DK5</f>
        <v>3</v>
      </c>
      <c r="G11" s="335">
        <f>Stat.!DM5</f>
        <v>4</v>
      </c>
      <c r="H11" s="335">
        <f t="shared" ref="H11:H31" si="0">SUM(E11:F11)</f>
        <v>4</v>
      </c>
    </row>
    <row r="12" spans="2:8" x14ac:dyDescent="0.2">
      <c r="B12" s="341">
        <v>3</v>
      </c>
      <c r="C12" s="342" t="str">
        <f>Stat.!CZ6</f>
        <v>Havlík Petr</v>
      </c>
      <c r="D12" s="335">
        <f>Stat.!DI6</f>
        <v>3</v>
      </c>
      <c r="E12" s="335">
        <f>Stat.!DJ6</f>
        <v>0</v>
      </c>
      <c r="F12" s="335">
        <f>Stat.!DK6</f>
        <v>0</v>
      </c>
      <c r="G12" s="335">
        <f>Stat.!DM6</f>
        <v>0</v>
      </c>
      <c r="H12" s="335">
        <f t="shared" si="0"/>
        <v>0</v>
      </c>
    </row>
    <row r="13" spans="2:8" x14ac:dyDescent="0.2">
      <c r="B13" s="341">
        <v>4</v>
      </c>
      <c r="C13" s="342" t="str">
        <f>Stat.!CZ7</f>
        <v>Chvátal Jan</v>
      </c>
      <c r="D13" s="335">
        <f>Stat.!DI7</f>
        <v>1</v>
      </c>
      <c r="E13" s="335">
        <f>Stat.!DJ7</f>
        <v>0</v>
      </c>
      <c r="F13" s="335">
        <f>Stat.!DK7</f>
        <v>0</v>
      </c>
      <c r="G13" s="335">
        <f>Stat.!DM7</f>
        <v>2</v>
      </c>
      <c r="H13" s="335">
        <f t="shared" si="0"/>
        <v>0</v>
      </c>
    </row>
    <row r="14" spans="2:8" x14ac:dyDescent="0.2">
      <c r="B14" s="341">
        <v>5</v>
      </c>
      <c r="C14" s="342" t="str">
        <f>Stat.!CZ8</f>
        <v>Chvátal Pavel C</v>
      </c>
      <c r="D14" s="335">
        <f>Stat.!DI8</f>
        <v>3</v>
      </c>
      <c r="E14" s="335">
        <f>Stat.!DJ8</f>
        <v>0</v>
      </c>
      <c r="F14" s="335">
        <f>Stat.!DK8</f>
        <v>0</v>
      </c>
      <c r="G14" s="335">
        <f>Stat.!DM8</f>
        <v>0</v>
      </c>
      <c r="H14" s="335">
        <f t="shared" si="0"/>
        <v>0</v>
      </c>
    </row>
    <row r="15" spans="2:8" x14ac:dyDescent="0.2">
      <c r="B15" s="341">
        <v>6</v>
      </c>
      <c r="C15" s="342" t="str">
        <f>Stat.!CZ9</f>
        <v>Jánský Radek</v>
      </c>
      <c r="D15" s="335">
        <f>Stat.!DI9</f>
        <v>1</v>
      </c>
      <c r="E15" s="335">
        <f>Stat.!DJ9</f>
        <v>0</v>
      </c>
      <c r="F15" s="335">
        <f>Stat.!DK9</f>
        <v>0</v>
      </c>
      <c r="G15" s="335">
        <f>Stat.!DM9</f>
        <v>2</v>
      </c>
      <c r="H15" s="335">
        <f t="shared" si="0"/>
        <v>0</v>
      </c>
    </row>
    <row r="16" spans="2:8" x14ac:dyDescent="0.2">
      <c r="B16" s="341">
        <v>7</v>
      </c>
      <c r="C16" s="342" t="str">
        <f>Stat.!CZ10</f>
        <v>Kelbler Miloš</v>
      </c>
      <c r="D16" s="335">
        <f>Stat.!DI10</f>
        <v>4</v>
      </c>
      <c r="E16" s="335">
        <f>Stat.!DJ10</f>
        <v>1</v>
      </c>
      <c r="F16" s="335">
        <f>Stat.!DK10</f>
        <v>2</v>
      </c>
      <c r="G16" s="335">
        <f>Stat.!DM10</f>
        <v>0</v>
      </c>
      <c r="H16" s="335">
        <f t="shared" si="0"/>
        <v>3</v>
      </c>
    </row>
    <row r="17" spans="2:8" x14ac:dyDescent="0.2">
      <c r="B17" s="341">
        <v>8</v>
      </c>
      <c r="C17" s="342" t="str">
        <f>Stat.!CZ11</f>
        <v>Krejčí Jiří</v>
      </c>
      <c r="D17" s="335">
        <f>Stat.!DI11</f>
        <v>4</v>
      </c>
      <c r="E17" s="335">
        <f>Stat.!DJ11</f>
        <v>2</v>
      </c>
      <c r="F17" s="335">
        <f>Stat.!DK11</f>
        <v>0</v>
      </c>
      <c r="G17" s="335">
        <f>Stat.!DM11</f>
        <v>2</v>
      </c>
      <c r="H17" s="335">
        <f t="shared" si="0"/>
        <v>2</v>
      </c>
    </row>
    <row r="18" spans="2:8" x14ac:dyDescent="0.2">
      <c r="B18" s="341">
        <v>9</v>
      </c>
      <c r="C18" s="342" t="str">
        <f>Stat.!CZ12</f>
        <v>Kříž Milan</v>
      </c>
      <c r="D18" s="335">
        <f>Stat.!DI12</f>
        <v>4</v>
      </c>
      <c r="E18" s="335">
        <f>Stat.!DJ12</f>
        <v>1</v>
      </c>
      <c r="F18" s="335">
        <f>Stat.!DK12</f>
        <v>0</v>
      </c>
      <c r="G18" s="335">
        <f>Stat.!DM12</f>
        <v>0</v>
      </c>
      <c r="H18" s="335">
        <f t="shared" si="0"/>
        <v>1</v>
      </c>
    </row>
    <row r="19" spans="2:8" x14ac:dyDescent="0.2">
      <c r="B19" s="341">
        <v>10</v>
      </c>
      <c r="C19" s="342" t="str">
        <f>Stat.!CZ13</f>
        <v>Nehyba Roman</v>
      </c>
      <c r="D19" s="335">
        <f>Stat.!DI13</f>
        <v>0</v>
      </c>
      <c r="E19" s="335">
        <f>Stat.!DJ13</f>
        <v>0</v>
      </c>
      <c r="F19" s="335">
        <f>Stat.!DK13</f>
        <v>0</v>
      </c>
      <c r="G19" s="335">
        <f>Stat.!DM13</f>
        <v>0</v>
      </c>
      <c r="H19" s="335">
        <f t="shared" si="0"/>
        <v>0</v>
      </c>
    </row>
    <row r="20" spans="2:8" x14ac:dyDescent="0.2">
      <c r="B20" s="341">
        <v>11</v>
      </c>
      <c r="C20" s="342" t="str">
        <f>Stat.!CZ14</f>
        <v>Novák Vojtěch </v>
      </c>
      <c r="D20" s="335">
        <f>Stat.!DI14</f>
        <v>2</v>
      </c>
      <c r="E20" s="335">
        <f>Stat.!DJ14</f>
        <v>0</v>
      </c>
      <c r="F20" s="335">
        <f>Stat.!DK14</f>
        <v>0</v>
      </c>
      <c r="G20" s="335">
        <f>Stat.!DM14</f>
        <v>4</v>
      </c>
      <c r="H20" s="335">
        <f t="shared" si="0"/>
        <v>0</v>
      </c>
    </row>
    <row r="21" spans="2:8" x14ac:dyDescent="0.2">
      <c r="B21" s="341">
        <v>12</v>
      </c>
      <c r="C21" s="342" t="str">
        <f>Stat.!CZ15</f>
        <v>Peltán Ladislav</v>
      </c>
      <c r="D21" s="335">
        <f>Stat.!DI15</f>
        <v>3</v>
      </c>
      <c r="E21" s="335">
        <f>Stat.!DJ15</f>
        <v>2</v>
      </c>
      <c r="F21" s="335">
        <f>Stat.!DK15</f>
        <v>0</v>
      </c>
      <c r="G21" s="335">
        <f>Stat.!DM15</f>
        <v>6</v>
      </c>
      <c r="H21" s="335">
        <f t="shared" si="0"/>
        <v>2</v>
      </c>
    </row>
    <row r="22" spans="2:8" x14ac:dyDescent="0.2">
      <c r="B22" s="341">
        <v>13</v>
      </c>
      <c r="C22" s="342" t="str">
        <f>Stat.!CZ16</f>
        <v>Plachý Karel</v>
      </c>
      <c r="D22" s="335">
        <f>Stat.!DI16</f>
        <v>4</v>
      </c>
      <c r="E22" s="335">
        <f>Stat.!DJ16</f>
        <v>1</v>
      </c>
      <c r="F22" s="335">
        <f>Stat.!DK16</f>
        <v>1</v>
      </c>
      <c r="G22" s="335">
        <f>Stat.!DM16</f>
        <v>2</v>
      </c>
      <c r="H22" s="335">
        <f t="shared" si="0"/>
        <v>2</v>
      </c>
    </row>
    <row r="23" spans="2:8" x14ac:dyDescent="0.2">
      <c r="B23" s="341">
        <v>14</v>
      </c>
      <c r="C23" s="342" t="str">
        <f>Stat.!CZ17</f>
        <v>Přívětivý Josef</v>
      </c>
      <c r="D23" s="335">
        <f>Stat.!DI17</f>
        <v>4</v>
      </c>
      <c r="E23" s="335">
        <f>Stat.!DJ17</f>
        <v>0</v>
      </c>
      <c r="F23" s="335">
        <f>Stat.!DK17</f>
        <v>0</v>
      </c>
      <c r="G23" s="335">
        <f>Stat.!DM17</f>
        <v>2</v>
      </c>
      <c r="H23" s="335">
        <f t="shared" si="0"/>
        <v>0</v>
      </c>
    </row>
    <row r="24" spans="2:8" x14ac:dyDescent="0.2">
      <c r="B24" s="341">
        <v>15</v>
      </c>
      <c r="C24" s="342" t="str">
        <f>Stat.!CZ18</f>
        <v>Švarc Petr</v>
      </c>
      <c r="D24" s="335">
        <f>Stat.!DI18</f>
        <v>2</v>
      </c>
      <c r="E24" s="335">
        <f>Stat.!DJ18</f>
        <v>1</v>
      </c>
      <c r="F24" s="335">
        <f>Stat.!DK18</f>
        <v>2</v>
      </c>
      <c r="G24" s="335">
        <f>Stat.!DM18</f>
        <v>4</v>
      </c>
      <c r="H24" s="335">
        <f t="shared" si="0"/>
        <v>3</v>
      </c>
    </row>
    <row r="25" spans="2:8" x14ac:dyDescent="0.2">
      <c r="B25" s="341">
        <v>16</v>
      </c>
      <c r="C25" s="342" t="str">
        <f>Stat.!CZ19</f>
        <v>Švarc Vojtěch</v>
      </c>
      <c r="D25" s="335">
        <f>Stat.!DI19</f>
        <v>1</v>
      </c>
      <c r="E25" s="335">
        <f>Stat.!DJ19</f>
        <v>0</v>
      </c>
      <c r="F25" s="335">
        <f>Stat.!DK19</f>
        <v>1</v>
      </c>
      <c r="G25" s="335">
        <f>Stat.!DM19</f>
        <v>0</v>
      </c>
      <c r="H25" s="335">
        <f t="shared" si="0"/>
        <v>1</v>
      </c>
    </row>
    <row r="26" spans="2:8" x14ac:dyDescent="0.2">
      <c r="B26" s="341">
        <v>17</v>
      </c>
      <c r="C26" s="342" t="str">
        <f>Stat.!CZ20</f>
        <v>Vávrů Radim</v>
      </c>
      <c r="D26" s="335">
        <f>Stat.!DI20</f>
        <v>4</v>
      </c>
      <c r="E26" s="335">
        <f>Stat.!DJ20</f>
        <v>3</v>
      </c>
      <c r="F26" s="335">
        <f>Stat.!DK20</f>
        <v>1</v>
      </c>
      <c r="G26" s="335">
        <f>Stat.!DM20</f>
        <v>2</v>
      </c>
      <c r="H26" s="335">
        <f t="shared" si="0"/>
        <v>4</v>
      </c>
    </row>
    <row r="27" spans="2:8" x14ac:dyDescent="0.2">
      <c r="B27" s="341">
        <v>18</v>
      </c>
      <c r="C27" s="342" t="str">
        <f>Stat.!CZ21</f>
        <v>Zejda Vojtěch</v>
      </c>
      <c r="D27" s="335">
        <f>Stat.!DI21</f>
        <v>2</v>
      </c>
      <c r="E27" s="335">
        <f>Stat.!DJ21</f>
        <v>1</v>
      </c>
      <c r="F27" s="335">
        <f>Stat.!DK21</f>
        <v>0</v>
      </c>
      <c r="G27" s="335">
        <f>Stat.!DM21</f>
        <v>0</v>
      </c>
      <c r="H27" s="335">
        <f t="shared" si="0"/>
        <v>1</v>
      </c>
    </row>
    <row r="28" spans="2:8" x14ac:dyDescent="0.2">
      <c r="B28" s="341">
        <v>19</v>
      </c>
      <c r="C28" s="342">
        <f>Stat.!CZ22</f>
        <v>0</v>
      </c>
      <c r="D28" s="335">
        <f>Stat.!DI22</f>
        <v>0</v>
      </c>
      <c r="E28" s="335">
        <f>Stat.!DJ22</f>
        <v>0</v>
      </c>
      <c r="F28" s="335">
        <f>Stat.!DK22</f>
        <v>0</v>
      </c>
      <c r="G28" s="335">
        <f>Stat.!DM22</f>
        <v>0</v>
      </c>
      <c r="H28" s="335">
        <f t="shared" si="0"/>
        <v>0</v>
      </c>
    </row>
    <row r="29" spans="2:8" x14ac:dyDescent="0.2">
      <c r="B29" s="341">
        <v>20</v>
      </c>
      <c r="C29" s="342">
        <f>Stat.!CZ23</f>
        <v>0</v>
      </c>
      <c r="D29" s="335">
        <f>Stat.!DI23</f>
        <v>0</v>
      </c>
      <c r="E29" s="335">
        <f>Stat.!DJ23</f>
        <v>0</v>
      </c>
      <c r="F29" s="335">
        <f>Stat.!DK23</f>
        <v>0</v>
      </c>
      <c r="G29" s="335">
        <f>Stat.!DM23</f>
        <v>0</v>
      </c>
      <c r="H29" s="335">
        <f t="shared" si="0"/>
        <v>0</v>
      </c>
    </row>
    <row r="30" spans="2:8" x14ac:dyDescent="0.2">
      <c r="B30" s="341">
        <v>21</v>
      </c>
      <c r="C30" s="342">
        <f>Stat.!CZ24</f>
        <v>0</v>
      </c>
      <c r="D30" s="335">
        <f>Stat.!DI24</f>
        <v>0</v>
      </c>
      <c r="E30" s="335">
        <f>Stat.!DJ24</f>
        <v>0</v>
      </c>
      <c r="F30" s="335">
        <f>Stat.!DK24</f>
        <v>0</v>
      </c>
      <c r="G30" s="335">
        <f>Stat.!DM24</f>
        <v>0</v>
      </c>
      <c r="H30" s="335">
        <f t="shared" si="0"/>
        <v>0</v>
      </c>
    </row>
    <row r="31" spans="2:8" x14ac:dyDescent="0.2">
      <c r="B31" s="341">
        <v>22</v>
      </c>
      <c r="C31" s="342">
        <f>Stat.!CZ25</f>
        <v>0</v>
      </c>
      <c r="D31" s="335">
        <f>Stat.!DI25</f>
        <v>0</v>
      </c>
      <c r="E31" s="335">
        <f>Stat.!DJ25</f>
        <v>0</v>
      </c>
      <c r="F31" s="335">
        <f>Stat.!DK25</f>
        <v>0</v>
      </c>
      <c r="G31" s="335">
        <f>Stat.!DM25</f>
        <v>0</v>
      </c>
      <c r="H31" s="335">
        <f t="shared" si="0"/>
        <v>0</v>
      </c>
    </row>
    <row r="32" spans="2:8" x14ac:dyDescent="0.2">
      <c r="B32" s="26"/>
      <c r="C32" s="26" t="s">
        <v>13</v>
      </c>
      <c r="D32" s="310">
        <f>SUM(D10:D31)</f>
        <v>49</v>
      </c>
      <c r="E32" s="310">
        <f>SUM(E10:E31)</f>
        <v>14</v>
      </c>
      <c r="F32" s="310">
        <f>SUM(F10:F31)</f>
        <v>11</v>
      </c>
      <c r="G32" s="310">
        <f>SUM(G10:G31)</f>
        <v>30</v>
      </c>
      <c r="H32" s="310">
        <f>SUM(H10:H31)</f>
        <v>25</v>
      </c>
    </row>
  </sheetData>
  <mergeCells count="4">
    <mergeCell ref="B3:H5"/>
    <mergeCell ref="D6:H6"/>
    <mergeCell ref="E7:F7"/>
    <mergeCell ref="D9:H9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9A926-DE2B-472F-B59A-1BBF231A1E22}">
  <dimension ref="B3:H32"/>
  <sheetViews>
    <sheetView workbookViewId="0">
      <selection activeCell="N26" sqref="N26"/>
    </sheetView>
  </sheetViews>
  <sheetFormatPr defaultRowHeight="12.75" x14ac:dyDescent="0.2"/>
  <cols>
    <col min="1" max="1" width="5.7109375" customWidth="1"/>
    <col min="2" max="2" width="3.7109375" customWidth="1"/>
    <col min="3" max="3" width="15.7109375" customWidth="1"/>
    <col min="4" max="8" width="5.7109375" customWidth="1"/>
  </cols>
  <sheetData>
    <row r="3" spans="2:8" ht="12.75" customHeight="1" x14ac:dyDescent="0.2">
      <c r="B3" s="337" t="s">
        <v>332</v>
      </c>
      <c r="C3" s="338"/>
      <c r="D3" s="338"/>
      <c r="E3" s="338"/>
      <c r="F3" s="338"/>
      <c r="G3" s="338"/>
      <c r="H3" s="338"/>
    </row>
    <row r="4" spans="2:8" x14ac:dyDescent="0.2">
      <c r="B4" s="338"/>
      <c r="C4" s="338"/>
      <c r="D4" s="338"/>
      <c r="E4" s="338"/>
      <c r="F4" s="338"/>
      <c r="G4" s="338"/>
      <c r="H4" s="338"/>
    </row>
    <row r="5" spans="2:8" x14ac:dyDescent="0.2">
      <c r="B5" s="338"/>
      <c r="C5" s="338"/>
      <c r="D5" s="338"/>
      <c r="E5" s="338"/>
      <c r="F5" s="338"/>
      <c r="G5" s="338"/>
      <c r="H5" s="338"/>
    </row>
    <row r="6" spans="2:8" x14ac:dyDescent="0.2">
      <c r="B6" s="275"/>
      <c r="C6" s="275"/>
      <c r="D6" s="339" t="s">
        <v>13</v>
      </c>
      <c r="E6" s="339"/>
      <c r="F6" s="339"/>
      <c r="G6" s="339"/>
      <c r="H6" s="339"/>
    </row>
    <row r="7" spans="2:8" x14ac:dyDescent="0.2">
      <c r="B7" s="275"/>
      <c r="C7" s="276" t="str">
        <f>Stat.!B1</f>
        <v>2018/2019</v>
      </c>
      <c r="D7" s="277" t="s">
        <v>321</v>
      </c>
      <c r="E7" s="339" t="s">
        <v>3</v>
      </c>
      <c r="F7" s="339"/>
      <c r="G7" s="280" t="s">
        <v>5</v>
      </c>
      <c r="H7" s="280" t="s">
        <v>322</v>
      </c>
    </row>
    <row r="8" spans="2:8" ht="39.75" x14ac:dyDescent="0.2">
      <c r="B8" s="275"/>
      <c r="C8" s="280" t="s">
        <v>323</v>
      </c>
      <c r="D8" s="284" t="s">
        <v>325</v>
      </c>
      <c r="E8" s="284" t="s">
        <v>326</v>
      </c>
      <c r="F8" s="284" t="s">
        <v>327</v>
      </c>
      <c r="G8" s="284" t="s">
        <v>5</v>
      </c>
      <c r="H8" s="284" t="s">
        <v>10</v>
      </c>
    </row>
    <row r="9" spans="2:8" x14ac:dyDescent="0.2">
      <c r="B9" s="275"/>
      <c r="C9" s="280"/>
      <c r="D9" s="338"/>
      <c r="E9" s="338"/>
      <c r="F9" s="338"/>
      <c r="G9" s="338"/>
      <c r="H9" s="338"/>
    </row>
    <row r="10" spans="2:8" x14ac:dyDescent="0.2">
      <c r="B10" s="341">
        <v>1</v>
      </c>
      <c r="C10" s="342" t="str">
        <f>Stat.!CZ4</f>
        <v>Bastl Josef</v>
      </c>
      <c r="D10" s="335">
        <f>Stat.!DQ4</f>
        <v>16</v>
      </c>
      <c r="E10" s="335">
        <f>Stat.!DR4</f>
        <v>6</v>
      </c>
      <c r="F10" s="335">
        <f>Stat.!DS4</f>
        <v>7</v>
      </c>
      <c r="G10" s="335">
        <f>Stat.!DU4</f>
        <v>2</v>
      </c>
      <c r="H10" s="335">
        <f>SUM(E10:F10)</f>
        <v>13</v>
      </c>
    </row>
    <row r="11" spans="2:8" x14ac:dyDescent="0.2">
      <c r="B11" s="341">
        <v>2</v>
      </c>
      <c r="C11" s="342" t="str">
        <f>Stat.!CZ5</f>
        <v>Bastl Pavel</v>
      </c>
      <c r="D11" s="335">
        <f>Stat.!DQ5</f>
        <v>18</v>
      </c>
      <c r="E11" s="335">
        <f>Stat.!DR5</f>
        <v>15</v>
      </c>
      <c r="F11" s="335">
        <f>Stat.!DS5</f>
        <v>14</v>
      </c>
      <c r="G11" s="335">
        <f>Stat.!DU5</f>
        <v>12</v>
      </c>
      <c r="H11" s="335">
        <f t="shared" ref="H11:H31" si="0">SUM(E11:F11)</f>
        <v>29</v>
      </c>
    </row>
    <row r="12" spans="2:8" x14ac:dyDescent="0.2">
      <c r="B12" s="341">
        <v>3</v>
      </c>
      <c r="C12" s="342" t="str">
        <f>Stat.!CZ6</f>
        <v>Havlík Petr</v>
      </c>
      <c r="D12" s="335">
        <f>Stat.!DQ6</f>
        <v>17</v>
      </c>
      <c r="E12" s="335">
        <f>Stat.!DR6</f>
        <v>0</v>
      </c>
      <c r="F12" s="335">
        <f>Stat.!DS6</f>
        <v>0</v>
      </c>
      <c r="G12" s="335">
        <f>Stat.!DU6</f>
        <v>0</v>
      </c>
      <c r="H12" s="335">
        <f t="shared" si="0"/>
        <v>0</v>
      </c>
    </row>
    <row r="13" spans="2:8" x14ac:dyDescent="0.2">
      <c r="B13" s="341">
        <v>4</v>
      </c>
      <c r="C13" s="342" t="str">
        <f>Stat.!CZ7</f>
        <v>Chvátal Jan</v>
      </c>
      <c r="D13" s="335">
        <f>Stat.!DQ7</f>
        <v>1</v>
      </c>
      <c r="E13" s="335">
        <f>Stat.!DR7</f>
        <v>0</v>
      </c>
      <c r="F13" s="335">
        <f>Stat.!DS7</f>
        <v>0</v>
      </c>
      <c r="G13" s="335">
        <f>Stat.!DU7</f>
        <v>2</v>
      </c>
      <c r="H13" s="335">
        <f t="shared" si="0"/>
        <v>0</v>
      </c>
    </row>
    <row r="14" spans="2:8" x14ac:dyDescent="0.2">
      <c r="B14" s="341">
        <v>5</v>
      </c>
      <c r="C14" s="342" t="str">
        <f>Stat.!CZ8</f>
        <v>Chvátal Pavel C</v>
      </c>
      <c r="D14" s="335">
        <f>Stat.!DQ8</f>
        <v>17</v>
      </c>
      <c r="E14" s="335">
        <f>Stat.!DR8</f>
        <v>5</v>
      </c>
      <c r="F14" s="335">
        <f>Stat.!DS8</f>
        <v>0</v>
      </c>
      <c r="G14" s="335">
        <f>Stat.!DU8</f>
        <v>4</v>
      </c>
      <c r="H14" s="335">
        <f t="shared" si="0"/>
        <v>5</v>
      </c>
    </row>
    <row r="15" spans="2:8" x14ac:dyDescent="0.2">
      <c r="B15" s="341">
        <v>6</v>
      </c>
      <c r="C15" s="342" t="str">
        <f>Stat.!CZ9</f>
        <v>Jánský Radek</v>
      </c>
      <c r="D15" s="335">
        <f>Stat.!DQ9</f>
        <v>14</v>
      </c>
      <c r="E15" s="335">
        <f>Stat.!DR9</f>
        <v>4</v>
      </c>
      <c r="F15" s="335">
        <f>Stat.!DS9</f>
        <v>4</v>
      </c>
      <c r="G15" s="335">
        <f>Stat.!DU9</f>
        <v>30</v>
      </c>
      <c r="H15" s="335">
        <f t="shared" si="0"/>
        <v>8</v>
      </c>
    </row>
    <row r="16" spans="2:8" x14ac:dyDescent="0.2">
      <c r="B16" s="341">
        <v>7</v>
      </c>
      <c r="C16" s="342" t="str">
        <f>Stat.!CZ10</f>
        <v>Kelbler Miloš</v>
      </c>
      <c r="D16" s="335">
        <f>Stat.!DQ10</f>
        <v>16</v>
      </c>
      <c r="E16" s="335">
        <f>Stat.!DR10</f>
        <v>2</v>
      </c>
      <c r="F16" s="335">
        <f>Stat.!DS10</f>
        <v>8</v>
      </c>
      <c r="G16" s="335">
        <f>Stat.!DU10</f>
        <v>4</v>
      </c>
      <c r="H16" s="335">
        <f t="shared" si="0"/>
        <v>10</v>
      </c>
    </row>
    <row r="17" spans="2:8" x14ac:dyDescent="0.2">
      <c r="B17" s="341">
        <v>8</v>
      </c>
      <c r="C17" s="342" t="str">
        <f>Stat.!CZ11</f>
        <v>Krejčí Jiří</v>
      </c>
      <c r="D17" s="335">
        <f>Stat.!DQ11</f>
        <v>18</v>
      </c>
      <c r="E17" s="335">
        <f>Stat.!DR11</f>
        <v>5</v>
      </c>
      <c r="F17" s="335">
        <f>Stat.!DS11</f>
        <v>4</v>
      </c>
      <c r="G17" s="335">
        <f>Stat.!DU11</f>
        <v>6</v>
      </c>
      <c r="H17" s="335">
        <f t="shared" si="0"/>
        <v>9</v>
      </c>
    </row>
    <row r="18" spans="2:8" x14ac:dyDescent="0.2">
      <c r="B18" s="341">
        <v>9</v>
      </c>
      <c r="C18" s="342" t="str">
        <f>Stat.!CZ12</f>
        <v>Kříž Milan</v>
      </c>
      <c r="D18" s="335">
        <f>Stat.!DQ12</f>
        <v>17</v>
      </c>
      <c r="E18" s="335">
        <f>Stat.!DR12</f>
        <v>3</v>
      </c>
      <c r="F18" s="335">
        <f>Stat.!DS12</f>
        <v>4</v>
      </c>
      <c r="G18" s="335">
        <f>Stat.!DU12</f>
        <v>8</v>
      </c>
      <c r="H18" s="335">
        <f t="shared" si="0"/>
        <v>7</v>
      </c>
    </row>
    <row r="19" spans="2:8" x14ac:dyDescent="0.2">
      <c r="B19" s="341">
        <v>10</v>
      </c>
      <c r="C19" s="342" t="str">
        <f>Stat.!CZ13</f>
        <v>Nehyba Roman</v>
      </c>
      <c r="D19" s="335">
        <f>Stat.!DQ13</f>
        <v>13</v>
      </c>
      <c r="E19" s="335">
        <f>Stat.!DR13</f>
        <v>5</v>
      </c>
      <c r="F19" s="335">
        <f>Stat.!DS13</f>
        <v>2</v>
      </c>
      <c r="G19" s="335">
        <f>Stat.!DU13</f>
        <v>4</v>
      </c>
      <c r="H19" s="335">
        <f t="shared" si="0"/>
        <v>7</v>
      </c>
    </row>
    <row r="20" spans="2:8" x14ac:dyDescent="0.2">
      <c r="B20" s="341">
        <v>11</v>
      </c>
      <c r="C20" s="342" t="str">
        <f>Stat.!CZ14</f>
        <v>Novák Vojtěch </v>
      </c>
      <c r="D20" s="335">
        <f>Stat.!DQ14</f>
        <v>10</v>
      </c>
      <c r="E20" s="335">
        <f>Stat.!DR14</f>
        <v>0</v>
      </c>
      <c r="F20" s="335">
        <f>Stat.!DS14</f>
        <v>6</v>
      </c>
      <c r="G20" s="335">
        <f>Stat.!DU14</f>
        <v>8</v>
      </c>
      <c r="H20" s="335">
        <f t="shared" si="0"/>
        <v>6</v>
      </c>
    </row>
    <row r="21" spans="2:8" x14ac:dyDescent="0.2">
      <c r="B21" s="341">
        <v>12</v>
      </c>
      <c r="C21" s="342" t="str">
        <f>Stat.!CZ15</f>
        <v>Peltán Ladislav</v>
      </c>
      <c r="D21" s="335">
        <f>Stat.!DQ15</f>
        <v>15</v>
      </c>
      <c r="E21" s="335">
        <f>Stat.!DR15</f>
        <v>7</v>
      </c>
      <c r="F21" s="335">
        <f>Stat.!DS15</f>
        <v>4</v>
      </c>
      <c r="G21" s="335">
        <f>Stat.!DU15</f>
        <v>30</v>
      </c>
      <c r="H21" s="335">
        <f t="shared" si="0"/>
        <v>11</v>
      </c>
    </row>
    <row r="22" spans="2:8" x14ac:dyDescent="0.2">
      <c r="B22" s="341">
        <v>13</v>
      </c>
      <c r="C22" s="342" t="str">
        <f>Stat.!CZ16</f>
        <v>Plachý Karel</v>
      </c>
      <c r="D22" s="335">
        <f>Stat.!DQ16</f>
        <v>18</v>
      </c>
      <c r="E22" s="335">
        <f>Stat.!DR16</f>
        <v>6</v>
      </c>
      <c r="F22" s="335">
        <f>Stat.!DS16</f>
        <v>4</v>
      </c>
      <c r="G22" s="335">
        <f>Stat.!DU16</f>
        <v>12</v>
      </c>
      <c r="H22" s="335">
        <f t="shared" si="0"/>
        <v>10</v>
      </c>
    </row>
    <row r="23" spans="2:8" x14ac:dyDescent="0.2">
      <c r="B23" s="341">
        <v>14</v>
      </c>
      <c r="C23" s="342" t="str">
        <f>Stat.!CZ17</f>
        <v>Přívětivý Josef</v>
      </c>
      <c r="D23" s="335">
        <f>Stat.!DQ17</f>
        <v>9</v>
      </c>
      <c r="E23" s="335">
        <f>Stat.!DR17</f>
        <v>1</v>
      </c>
      <c r="F23" s="335">
        <f>Stat.!DS17</f>
        <v>0</v>
      </c>
      <c r="G23" s="335">
        <f>Stat.!DU17</f>
        <v>6</v>
      </c>
      <c r="H23" s="335">
        <f t="shared" si="0"/>
        <v>1</v>
      </c>
    </row>
    <row r="24" spans="2:8" x14ac:dyDescent="0.2">
      <c r="B24" s="341">
        <v>15</v>
      </c>
      <c r="C24" s="342" t="str">
        <f>Stat.!CZ18</f>
        <v>Švarc Petr</v>
      </c>
      <c r="D24" s="335">
        <f>Stat.!DQ18</f>
        <v>15</v>
      </c>
      <c r="E24" s="335">
        <f>Stat.!DR18</f>
        <v>7</v>
      </c>
      <c r="F24" s="335">
        <f>Stat.!DS18</f>
        <v>9</v>
      </c>
      <c r="G24" s="335">
        <f>Stat.!DU18</f>
        <v>8</v>
      </c>
      <c r="H24" s="335">
        <f t="shared" si="0"/>
        <v>16</v>
      </c>
    </row>
    <row r="25" spans="2:8" x14ac:dyDescent="0.2">
      <c r="B25" s="341">
        <v>16</v>
      </c>
      <c r="C25" s="342" t="str">
        <f>Stat.!CZ19</f>
        <v>Švarc Vojtěch</v>
      </c>
      <c r="D25" s="335">
        <f>Stat.!DQ19</f>
        <v>1</v>
      </c>
      <c r="E25" s="335">
        <f>Stat.!DR19</f>
        <v>0</v>
      </c>
      <c r="F25" s="335">
        <f>Stat.!DS19</f>
        <v>1</v>
      </c>
      <c r="G25" s="335">
        <f>Stat.!DU19</f>
        <v>0</v>
      </c>
      <c r="H25" s="335">
        <f t="shared" si="0"/>
        <v>1</v>
      </c>
    </row>
    <row r="26" spans="2:8" x14ac:dyDescent="0.2">
      <c r="B26" s="341">
        <v>17</v>
      </c>
      <c r="C26" s="342" t="str">
        <f>Stat.!CZ20</f>
        <v>Vávrů Radim</v>
      </c>
      <c r="D26" s="335">
        <f>Stat.!DQ20</f>
        <v>18</v>
      </c>
      <c r="E26" s="335">
        <f>Stat.!DR20</f>
        <v>13</v>
      </c>
      <c r="F26" s="335">
        <f>Stat.!DS20</f>
        <v>7</v>
      </c>
      <c r="G26" s="335">
        <f>Stat.!DU20</f>
        <v>6</v>
      </c>
      <c r="H26" s="335">
        <f t="shared" si="0"/>
        <v>20</v>
      </c>
    </row>
    <row r="27" spans="2:8" x14ac:dyDescent="0.2">
      <c r="B27" s="341">
        <v>18</v>
      </c>
      <c r="C27" s="342" t="str">
        <f>Stat.!CZ21</f>
        <v>Zejda Vojtěch</v>
      </c>
      <c r="D27" s="335">
        <f>Stat.!DQ21</f>
        <v>16</v>
      </c>
      <c r="E27" s="335">
        <f>Stat.!DR21</f>
        <v>3</v>
      </c>
      <c r="F27" s="335">
        <f>Stat.!DS21</f>
        <v>3</v>
      </c>
      <c r="G27" s="335">
        <f>Stat.!DU21</f>
        <v>4</v>
      </c>
      <c r="H27" s="335">
        <f t="shared" si="0"/>
        <v>6</v>
      </c>
    </row>
    <row r="28" spans="2:8" x14ac:dyDescent="0.2">
      <c r="B28" s="341">
        <v>19</v>
      </c>
      <c r="C28" s="342">
        <f>Stat.!CZ22</f>
        <v>0</v>
      </c>
      <c r="D28" s="335">
        <f>Stat.!DQ22</f>
        <v>0</v>
      </c>
      <c r="E28" s="335">
        <f>Stat.!DR22</f>
        <v>0</v>
      </c>
      <c r="F28" s="335">
        <f>Stat.!DS22</f>
        <v>0</v>
      </c>
      <c r="G28" s="335">
        <f>Stat.!DU22</f>
        <v>0</v>
      </c>
      <c r="H28" s="335">
        <f t="shared" si="0"/>
        <v>0</v>
      </c>
    </row>
    <row r="29" spans="2:8" x14ac:dyDescent="0.2">
      <c r="B29" s="341">
        <v>20</v>
      </c>
      <c r="C29" s="342">
        <f>Stat.!CZ23</f>
        <v>0</v>
      </c>
      <c r="D29" s="335">
        <f>Stat.!DQ23</f>
        <v>0</v>
      </c>
      <c r="E29" s="335">
        <f>Stat.!DR23</f>
        <v>0</v>
      </c>
      <c r="F29" s="335">
        <f>Stat.!DS23</f>
        <v>0</v>
      </c>
      <c r="G29" s="335">
        <f>Stat.!DU23</f>
        <v>0</v>
      </c>
      <c r="H29" s="335">
        <f t="shared" si="0"/>
        <v>0</v>
      </c>
    </row>
    <row r="30" spans="2:8" x14ac:dyDescent="0.2">
      <c r="B30" s="341">
        <v>21</v>
      </c>
      <c r="C30" s="342">
        <f>Stat.!CZ24</f>
        <v>0</v>
      </c>
      <c r="D30" s="335">
        <f>Stat.!DQ24</f>
        <v>0</v>
      </c>
      <c r="E30" s="335">
        <f>Stat.!DR24</f>
        <v>0</v>
      </c>
      <c r="F30" s="335">
        <f>Stat.!DS24</f>
        <v>0</v>
      </c>
      <c r="G30" s="335">
        <f>Stat.!DU24</f>
        <v>0</v>
      </c>
      <c r="H30" s="335">
        <f t="shared" si="0"/>
        <v>0</v>
      </c>
    </row>
    <row r="31" spans="2:8" x14ac:dyDescent="0.2">
      <c r="B31" s="341">
        <v>22</v>
      </c>
      <c r="C31" s="342">
        <f>Stat.!CZ25</f>
        <v>0</v>
      </c>
      <c r="D31" s="335">
        <f>Stat.!DQ25</f>
        <v>0</v>
      </c>
      <c r="E31" s="335">
        <f>Stat.!DR25</f>
        <v>0</v>
      </c>
      <c r="F31" s="335">
        <f>Stat.!DS25</f>
        <v>0</v>
      </c>
      <c r="G31" s="335">
        <f>Stat.!DU25</f>
        <v>0</v>
      </c>
      <c r="H31" s="335">
        <f t="shared" si="0"/>
        <v>0</v>
      </c>
    </row>
    <row r="32" spans="2:8" x14ac:dyDescent="0.2">
      <c r="B32" s="26"/>
      <c r="C32" s="26" t="s">
        <v>13</v>
      </c>
      <c r="D32" s="310">
        <f>SUM(D10:D31)</f>
        <v>249</v>
      </c>
      <c r="E32" s="310">
        <f>SUM(E10:E31)</f>
        <v>82</v>
      </c>
      <c r="F32" s="310">
        <f>SUM(F10:F31)</f>
        <v>77</v>
      </c>
      <c r="G32" s="310">
        <f>SUM(G10:G31)</f>
        <v>146</v>
      </c>
      <c r="H32" s="310">
        <f>SUM(H10:H31)</f>
        <v>159</v>
      </c>
    </row>
  </sheetData>
  <mergeCells count="4">
    <mergeCell ref="B3:H5"/>
    <mergeCell ref="D6:H6"/>
    <mergeCell ref="E7:F7"/>
    <mergeCell ref="D9:H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77B83-8847-4607-8DAB-6A534FE06B28}">
  <dimension ref="A1:O66"/>
  <sheetViews>
    <sheetView workbookViewId="0">
      <selection activeCell="N26" sqref="N26"/>
    </sheetView>
  </sheetViews>
  <sheetFormatPr defaultRowHeight="12.75" x14ac:dyDescent="0.2"/>
  <cols>
    <col min="1" max="1" width="5.5703125" style="76" customWidth="1"/>
    <col min="2" max="2" width="40.7109375" style="76" customWidth="1"/>
    <col min="3" max="3" width="7.7109375" style="76" customWidth="1"/>
    <col min="4" max="4" width="6.140625" style="76" customWidth="1"/>
    <col min="5" max="5" width="4.140625" style="76" customWidth="1"/>
    <col min="6" max="6" width="4.5703125" style="76" customWidth="1"/>
    <col min="7" max="7" width="7.28515625" style="76" customWidth="1"/>
    <col min="8" max="8" width="20.140625" style="76" customWidth="1"/>
    <col min="9" max="9" width="5.7109375" style="102" customWidth="1"/>
    <col min="10" max="10" width="5.7109375" style="76" customWidth="1"/>
    <col min="11" max="11" width="4.85546875" style="76" bestFit="1" customWidth="1"/>
    <col min="12" max="12" width="5.85546875" style="76" customWidth="1"/>
    <col min="13" max="13" width="5.85546875" style="76" bestFit="1" customWidth="1"/>
    <col min="14" max="14" width="5.85546875" style="76" customWidth="1"/>
    <col min="15" max="16" width="9.140625" style="76"/>
    <col min="17" max="17" width="32.28515625" style="76" bestFit="1" customWidth="1"/>
    <col min="18" max="20" width="9.140625" style="76"/>
    <col min="21" max="21" width="15.7109375" style="76" bestFit="1" customWidth="1"/>
    <col min="22" max="22" width="9.140625" style="76"/>
    <col min="23" max="23" width="34.85546875" style="76" bestFit="1" customWidth="1"/>
    <col min="24" max="16384" width="9.140625" style="76"/>
  </cols>
  <sheetData>
    <row r="1" spans="1:15" s="36" customFormat="1" ht="15" customHeight="1" x14ac:dyDescent="0.2">
      <c r="A1" s="34" t="s">
        <v>39</v>
      </c>
      <c r="B1" s="35"/>
      <c r="I1" s="37"/>
      <c r="J1" s="37"/>
    </row>
    <row r="2" spans="1:15" s="36" customFormat="1" ht="15" customHeight="1" x14ac:dyDescent="0.2">
      <c r="A2" s="34" t="s">
        <v>40</v>
      </c>
      <c r="B2" s="35"/>
      <c r="I2" s="37"/>
      <c r="J2" s="37"/>
    </row>
    <row r="3" spans="1:15" s="36" customFormat="1" ht="15" customHeight="1" x14ac:dyDescent="0.2">
      <c r="A3" s="34" t="s">
        <v>41</v>
      </c>
      <c r="B3" s="35"/>
      <c r="I3" s="37"/>
      <c r="J3" s="37"/>
    </row>
    <row r="4" spans="1:15" s="38" customFormat="1" ht="15" customHeight="1" x14ac:dyDescent="0.2">
      <c r="C4" s="39" t="s">
        <v>42</v>
      </c>
      <c r="D4" s="39"/>
      <c r="E4" s="38" t="s">
        <v>43</v>
      </c>
      <c r="I4" s="40"/>
      <c r="J4" s="40"/>
    </row>
    <row r="5" spans="1:15" s="38" customFormat="1" ht="15" customHeight="1" x14ac:dyDescent="0.2">
      <c r="A5" s="41">
        <v>1</v>
      </c>
      <c r="B5" s="42" t="s">
        <v>44</v>
      </c>
      <c r="C5" s="40">
        <v>5</v>
      </c>
      <c r="D5" s="40">
        <v>9</v>
      </c>
      <c r="E5" s="40">
        <v>2</v>
      </c>
      <c r="F5" s="40"/>
      <c r="I5" s="40">
        <f>D5</f>
        <v>9</v>
      </c>
      <c r="J5" s="40">
        <f>C5</f>
        <v>5</v>
      </c>
      <c r="K5" s="43"/>
      <c r="M5" s="44"/>
      <c r="N5" s="45"/>
      <c r="O5" s="44"/>
    </row>
    <row r="6" spans="1:15" s="38" customFormat="1" ht="15" customHeight="1" x14ac:dyDescent="0.2">
      <c r="A6" s="41">
        <v>2</v>
      </c>
      <c r="B6" s="42" t="s">
        <v>45</v>
      </c>
      <c r="C6" s="40">
        <v>6</v>
      </c>
      <c r="D6" s="40">
        <v>3</v>
      </c>
      <c r="E6" s="40">
        <v>2</v>
      </c>
      <c r="F6" s="40"/>
      <c r="I6" s="40">
        <f>C6</f>
        <v>6</v>
      </c>
      <c r="J6" s="40">
        <f>D6</f>
        <v>3</v>
      </c>
      <c r="K6" s="43"/>
      <c r="M6" s="44"/>
      <c r="N6" s="45"/>
      <c r="O6" s="44"/>
    </row>
    <row r="7" spans="1:15" s="38" customFormat="1" ht="15" customHeight="1" x14ac:dyDescent="0.2">
      <c r="A7" s="41">
        <v>3</v>
      </c>
      <c r="B7" s="42" t="s">
        <v>46</v>
      </c>
      <c r="C7" s="40">
        <v>6</v>
      </c>
      <c r="D7" s="40">
        <v>5</v>
      </c>
      <c r="E7" s="40">
        <v>0</v>
      </c>
      <c r="F7" s="40"/>
      <c r="I7" s="40">
        <f>D7</f>
        <v>5</v>
      </c>
      <c r="J7" s="40">
        <f>C7</f>
        <v>6</v>
      </c>
      <c r="K7" s="43"/>
      <c r="M7" s="44"/>
      <c r="N7" s="45"/>
      <c r="O7" s="44"/>
    </row>
    <row r="8" spans="1:15" s="38" customFormat="1" ht="15" customHeight="1" x14ac:dyDescent="0.2">
      <c r="A8" s="41">
        <v>4</v>
      </c>
      <c r="B8" s="42" t="s">
        <v>47</v>
      </c>
      <c r="C8" s="40">
        <v>6</v>
      </c>
      <c r="D8" s="40">
        <v>2</v>
      </c>
      <c r="E8" s="40">
        <v>2</v>
      </c>
      <c r="F8" s="40"/>
      <c r="I8" s="40">
        <f>C8</f>
        <v>6</v>
      </c>
      <c r="J8" s="40">
        <f>D8</f>
        <v>2</v>
      </c>
      <c r="K8" s="43"/>
      <c r="L8" s="46"/>
      <c r="N8" s="45"/>
      <c r="O8" s="44"/>
    </row>
    <row r="9" spans="1:15" s="38" customFormat="1" ht="15" customHeight="1" x14ac:dyDescent="0.2">
      <c r="A9" s="41">
        <v>5</v>
      </c>
      <c r="B9" s="42" t="s">
        <v>48</v>
      </c>
      <c r="C9" s="40">
        <v>3</v>
      </c>
      <c r="D9" s="40">
        <v>5</v>
      </c>
      <c r="E9" s="40">
        <v>2</v>
      </c>
      <c r="F9" s="40"/>
      <c r="I9" s="40">
        <f>D9</f>
        <v>5</v>
      </c>
      <c r="J9" s="40">
        <f>C9</f>
        <v>3</v>
      </c>
      <c r="K9" s="43"/>
      <c r="L9" s="44"/>
      <c r="N9" s="45"/>
      <c r="O9" s="44"/>
    </row>
    <row r="10" spans="1:15" s="38" customFormat="1" ht="15" customHeight="1" x14ac:dyDescent="0.2">
      <c r="A10" s="41">
        <v>6</v>
      </c>
      <c r="B10" s="42" t="s">
        <v>49</v>
      </c>
      <c r="C10" s="40">
        <v>0</v>
      </c>
      <c r="D10" s="40">
        <v>5</v>
      </c>
      <c r="E10" s="40">
        <v>0</v>
      </c>
      <c r="F10" s="40"/>
      <c r="I10" s="40">
        <f>C10</f>
        <v>0</v>
      </c>
      <c r="J10" s="40">
        <f>D10</f>
        <v>5</v>
      </c>
      <c r="K10" s="43"/>
      <c r="L10" s="44"/>
      <c r="N10" s="45"/>
      <c r="O10" s="44"/>
    </row>
    <row r="11" spans="1:15" s="38" customFormat="1" ht="15" customHeight="1" x14ac:dyDescent="0.2">
      <c r="A11" s="41">
        <v>7</v>
      </c>
      <c r="B11" s="42" t="s">
        <v>50</v>
      </c>
      <c r="C11" s="40">
        <v>7</v>
      </c>
      <c r="D11" s="40">
        <v>8</v>
      </c>
      <c r="E11" s="40">
        <v>2</v>
      </c>
      <c r="F11" s="40"/>
      <c r="I11" s="40">
        <f>D11</f>
        <v>8</v>
      </c>
      <c r="J11" s="40">
        <f>C11</f>
        <v>7</v>
      </c>
      <c r="K11" s="43"/>
      <c r="L11" s="44"/>
      <c r="N11" s="45"/>
      <c r="O11" s="44"/>
    </row>
    <row r="12" spans="1:15" s="38" customFormat="1" ht="15" customHeight="1" x14ac:dyDescent="0.2">
      <c r="A12" s="41">
        <v>8</v>
      </c>
      <c r="B12" s="42" t="s">
        <v>51</v>
      </c>
      <c r="C12" s="40"/>
      <c r="D12" s="40"/>
      <c r="E12" s="40">
        <v>0</v>
      </c>
      <c r="F12" s="40"/>
      <c r="I12" s="40">
        <f t="shared" ref="I12:J14" si="0">C12</f>
        <v>0</v>
      </c>
      <c r="J12" s="40">
        <f t="shared" si="0"/>
        <v>0</v>
      </c>
      <c r="K12" s="43"/>
      <c r="L12" s="46"/>
      <c r="N12" s="45"/>
      <c r="O12" s="44"/>
    </row>
    <row r="13" spans="1:15" s="38" customFormat="1" ht="15" customHeight="1" x14ac:dyDescent="0.2">
      <c r="A13" s="41">
        <v>9</v>
      </c>
      <c r="B13" s="42" t="s">
        <v>52</v>
      </c>
      <c r="C13" s="40">
        <v>3</v>
      </c>
      <c r="D13" s="40">
        <v>2</v>
      </c>
      <c r="E13" s="40">
        <v>2</v>
      </c>
      <c r="F13" s="40"/>
      <c r="I13" s="40">
        <f t="shared" si="0"/>
        <v>3</v>
      </c>
      <c r="J13" s="40">
        <f t="shared" si="0"/>
        <v>2</v>
      </c>
      <c r="K13" s="43"/>
      <c r="M13" s="44"/>
      <c r="N13" s="45"/>
      <c r="O13" s="44"/>
    </row>
    <row r="14" spans="1:15" s="38" customFormat="1" ht="15" customHeight="1" x14ac:dyDescent="0.2">
      <c r="A14" s="41">
        <v>10</v>
      </c>
      <c r="B14" s="42" t="s">
        <v>53</v>
      </c>
      <c r="C14" s="40">
        <v>6</v>
      </c>
      <c r="D14" s="40">
        <v>4</v>
      </c>
      <c r="E14" s="40">
        <v>2</v>
      </c>
      <c r="F14" s="40"/>
      <c r="I14" s="40">
        <f t="shared" si="0"/>
        <v>6</v>
      </c>
      <c r="J14" s="40">
        <f t="shared" si="0"/>
        <v>4</v>
      </c>
      <c r="K14" s="43"/>
      <c r="M14" s="44"/>
      <c r="N14" s="45"/>
      <c r="O14" s="44"/>
    </row>
    <row r="15" spans="1:15" s="38" customFormat="1" ht="15" customHeight="1" x14ac:dyDescent="0.2">
      <c r="A15" s="41">
        <v>11</v>
      </c>
      <c r="B15" s="42" t="s">
        <v>54</v>
      </c>
      <c r="C15" s="40">
        <v>8</v>
      </c>
      <c r="D15" s="40">
        <v>2</v>
      </c>
      <c r="E15" s="40">
        <v>0</v>
      </c>
      <c r="F15" s="40"/>
      <c r="I15" s="40">
        <f>D15</f>
        <v>2</v>
      </c>
      <c r="J15" s="40">
        <f>C15</f>
        <v>8</v>
      </c>
      <c r="K15" s="43"/>
      <c r="M15" s="44"/>
      <c r="N15" s="45"/>
      <c r="O15" s="44"/>
    </row>
    <row r="16" spans="1:15" s="38" customFormat="1" ht="15" customHeight="1" x14ac:dyDescent="0.2">
      <c r="A16" s="41">
        <v>12</v>
      </c>
      <c r="B16" s="42" t="s">
        <v>55</v>
      </c>
      <c r="C16" s="40">
        <v>3</v>
      </c>
      <c r="D16" s="40">
        <v>9</v>
      </c>
      <c r="E16" s="40">
        <v>0</v>
      </c>
      <c r="F16" s="40"/>
      <c r="I16" s="40">
        <f>C16</f>
        <v>3</v>
      </c>
      <c r="J16" s="40">
        <f>D16</f>
        <v>9</v>
      </c>
      <c r="K16" s="43"/>
      <c r="M16" s="44"/>
      <c r="N16" s="45"/>
      <c r="O16" s="44"/>
    </row>
    <row r="17" spans="1:15" s="38" customFormat="1" ht="15" customHeight="1" x14ac:dyDescent="0.2">
      <c r="A17" s="41">
        <v>13</v>
      </c>
      <c r="B17" s="42" t="s">
        <v>56</v>
      </c>
      <c r="C17" s="40">
        <v>3</v>
      </c>
      <c r="D17" s="40">
        <v>4</v>
      </c>
      <c r="E17" s="40">
        <v>2</v>
      </c>
      <c r="F17" s="40"/>
      <c r="I17" s="40">
        <f>D17</f>
        <v>4</v>
      </c>
      <c r="J17" s="40">
        <f>C17</f>
        <v>3</v>
      </c>
      <c r="K17" s="43"/>
      <c r="L17" s="47"/>
      <c r="M17" s="48"/>
      <c r="N17" s="49"/>
      <c r="O17" s="48"/>
    </row>
    <row r="18" spans="1:15" s="51" customFormat="1" ht="15" customHeight="1" x14ac:dyDescent="0.2">
      <c r="A18" s="41">
        <v>14</v>
      </c>
      <c r="B18" s="42" t="s">
        <v>57</v>
      </c>
      <c r="C18" s="38">
        <v>6</v>
      </c>
      <c r="D18" s="40">
        <v>3</v>
      </c>
      <c r="E18" s="40">
        <v>2</v>
      </c>
      <c r="F18" s="50"/>
      <c r="I18" s="40">
        <f>C18</f>
        <v>6</v>
      </c>
      <c r="J18" s="40">
        <f>D18</f>
        <v>3</v>
      </c>
      <c r="K18" s="43"/>
      <c r="L18" s="47"/>
      <c r="M18" s="52"/>
      <c r="N18" s="52"/>
      <c r="O18" s="53"/>
    </row>
    <row r="19" spans="1:15" s="51" customFormat="1" ht="15" customHeight="1" x14ac:dyDescent="0.2">
      <c r="A19" s="41">
        <v>15</v>
      </c>
      <c r="B19" s="42" t="s">
        <v>58</v>
      </c>
      <c r="C19" s="38">
        <v>3</v>
      </c>
      <c r="D19" s="40">
        <v>1</v>
      </c>
      <c r="E19" s="40">
        <v>0</v>
      </c>
      <c r="I19" s="40">
        <f>D19</f>
        <v>1</v>
      </c>
      <c r="J19" s="40">
        <f>C19</f>
        <v>3</v>
      </c>
    </row>
    <row r="20" spans="1:15" s="51" customFormat="1" ht="15" customHeight="1" x14ac:dyDescent="0.2">
      <c r="A20" s="41">
        <v>16</v>
      </c>
      <c r="B20" s="42" t="s">
        <v>59</v>
      </c>
      <c r="C20" s="38">
        <v>1</v>
      </c>
      <c r="D20" s="40">
        <v>4</v>
      </c>
      <c r="E20" s="40">
        <v>2</v>
      </c>
      <c r="I20" s="40">
        <f>D20</f>
        <v>4</v>
      </c>
      <c r="J20" s="40">
        <f>C20</f>
        <v>1</v>
      </c>
    </row>
    <row r="21" spans="1:15" s="51" customFormat="1" ht="15" customHeight="1" x14ac:dyDescent="0.2">
      <c r="A21" s="41">
        <v>17</v>
      </c>
      <c r="B21" s="42" t="s">
        <v>51</v>
      </c>
      <c r="C21" s="38"/>
      <c r="D21" s="40"/>
      <c r="E21" s="40">
        <v>0</v>
      </c>
      <c r="I21" s="40">
        <f>C21</f>
        <v>0</v>
      </c>
      <c r="J21" s="40">
        <f>D21</f>
        <v>0</v>
      </c>
    </row>
    <row r="22" spans="1:15" s="51" customFormat="1" ht="15" customHeight="1" x14ac:dyDescent="0.2">
      <c r="A22" s="41">
        <v>18</v>
      </c>
      <c r="B22" s="42" t="s">
        <v>60</v>
      </c>
      <c r="C22" s="38">
        <v>0</v>
      </c>
      <c r="D22" s="40">
        <v>5</v>
      </c>
      <c r="E22" s="40">
        <v>2</v>
      </c>
      <c r="I22" s="40">
        <f>D22</f>
        <v>5</v>
      </c>
      <c r="J22" s="40">
        <f>C22</f>
        <v>0</v>
      </c>
    </row>
    <row r="23" spans="1:15" s="51" customFormat="1" ht="15" customHeight="1" x14ac:dyDescent="0.2">
      <c r="C23" s="54"/>
      <c r="I23" s="55">
        <f>SUM(I5:I22)</f>
        <v>73</v>
      </c>
      <c r="J23" s="55">
        <f>SUM(J5:J22)</f>
        <v>64</v>
      </c>
      <c r="K23" s="56" t="s">
        <v>61</v>
      </c>
      <c r="L23" s="57"/>
    </row>
    <row r="24" spans="1:15" s="51" customFormat="1" ht="15" customHeight="1" x14ac:dyDescent="0.2">
      <c r="C24" s="54"/>
      <c r="I24" s="55"/>
      <c r="J24" s="55"/>
      <c r="K24" s="56"/>
      <c r="L24" s="57"/>
    </row>
    <row r="25" spans="1:15" s="51" customFormat="1" ht="15" customHeight="1" x14ac:dyDescent="0.25">
      <c r="A25" s="58" t="s">
        <v>62</v>
      </c>
      <c r="B25" s="58"/>
      <c r="C25" s="54"/>
      <c r="I25" s="38"/>
      <c r="J25" s="38"/>
      <c r="K25" s="38"/>
      <c r="L25" s="38"/>
    </row>
    <row r="26" spans="1:15" s="51" customFormat="1" ht="15" customHeight="1" x14ac:dyDescent="0.2">
      <c r="A26" s="38"/>
      <c r="B26" s="38"/>
      <c r="C26" s="39" t="s">
        <v>42</v>
      </c>
      <c r="D26" s="39"/>
      <c r="E26" s="38" t="s">
        <v>43</v>
      </c>
      <c r="I26" s="40"/>
      <c r="J26" s="40"/>
      <c r="K26" s="43"/>
      <c r="L26" s="38"/>
    </row>
    <row r="27" spans="1:15" s="51" customFormat="1" ht="15" customHeight="1" x14ac:dyDescent="0.2">
      <c r="A27" s="41">
        <v>1</v>
      </c>
      <c r="B27" s="38" t="s">
        <v>53</v>
      </c>
      <c r="C27" s="40">
        <v>2</v>
      </c>
      <c r="D27" s="40">
        <v>7</v>
      </c>
      <c r="E27" s="40">
        <v>0</v>
      </c>
      <c r="I27" s="40">
        <f>C27</f>
        <v>2</v>
      </c>
      <c r="J27" s="40">
        <f>D27</f>
        <v>7</v>
      </c>
      <c r="K27" s="43"/>
      <c r="L27" s="38"/>
    </row>
    <row r="28" spans="1:15" s="51" customFormat="1" ht="15" customHeight="1" x14ac:dyDescent="0.2">
      <c r="A28" s="41">
        <v>2</v>
      </c>
      <c r="B28" s="38" t="s">
        <v>46</v>
      </c>
      <c r="C28" s="40">
        <v>2</v>
      </c>
      <c r="D28" s="40">
        <v>3</v>
      </c>
      <c r="E28" s="40">
        <v>2</v>
      </c>
      <c r="I28" s="40">
        <f>D28</f>
        <v>3</v>
      </c>
      <c r="J28" s="40">
        <f>C28</f>
        <v>2</v>
      </c>
      <c r="K28" s="43"/>
      <c r="L28" s="38"/>
    </row>
    <row r="29" spans="1:15" s="51" customFormat="1" ht="15" customHeight="1" x14ac:dyDescent="0.2">
      <c r="A29" s="41">
        <v>3</v>
      </c>
      <c r="B29" s="38" t="s">
        <v>63</v>
      </c>
      <c r="C29" s="40"/>
      <c r="D29" s="40"/>
      <c r="E29" s="40">
        <v>0</v>
      </c>
      <c r="I29" s="40">
        <f>C29</f>
        <v>0</v>
      </c>
      <c r="J29" s="40">
        <f>D29</f>
        <v>0</v>
      </c>
      <c r="K29" s="43"/>
      <c r="L29" s="38"/>
    </row>
    <row r="30" spans="1:15" s="51" customFormat="1" ht="15" customHeight="1" x14ac:dyDescent="0.2">
      <c r="A30" s="41">
        <v>4</v>
      </c>
      <c r="B30" s="38" t="s">
        <v>49</v>
      </c>
      <c r="C30" s="40">
        <v>5</v>
      </c>
      <c r="D30" s="40">
        <v>8</v>
      </c>
      <c r="E30" s="40">
        <v>0</v>
      </c>
      <c r="I30" s="40">
        <f>C30</f>
        <v>5</v>
      </c>
      <c r="J30" s="40">
        <f>D30</f>
        <v>8</v>
      </c>
      <c r="K30" s="43"/>
      <c r="L30" s="38"/>
    </row>
    <row r="31" spans="1:15" s="51" customFormat="1" ht="15" customHeight="1" x14ac:dyDescent="0.2">
      <c r="A31" s="41">
        <v>5</v>
      </c>
      <c r="B31" s="38" t="s">
        <v>54</v>
      </c>
      <c r="C31" s="40">
        <v>6</v>
      </c>
      <c r="D31" s="40">
        <v>4</v>
      </c>
      <c r="E31" s="40">
        <v>0</v>
      </c>
      <c r="I31" s="40">
        <f>D31</f>
        <v>4</v>
      </c>
      <c r="J31" s="40">
        <f>C31</f>
        <v>6</v>
      </c>
      <c r="K31" s="38"/>
      <c r="L31" s="38"/>
    </row>
    <row r="32" spans="1:15" s="51" customFormat="1" ht="15" customHeight="1" x14ac:dyDescent="0.2">
      <c r="A32" s="41"/>
      <c r="B32" s="38"/>
      <c r="C32" s="40"/>
      <c r="D32" s="40"/>
      <c r="E32" s="40"/>
      <c r="I32" s="40"/>
      <c r="J32" s="40"/>
      <c r="K32" s="38"/>
      <c r="L32" s="38"/>
    </row>
    <row r="33" spans="1:12" s="38" customFormat="1" ht="15" customHeight="1" x14ac:dyDescent="0.2">
      <c r="C33" s="59"/>
      <c r="G33" s="51"/>
      <c r="I33" s="55">
        <f>SUM(I27:I31)</f>
        <v>14</v>
      </c>
      <c r="J33" s="55">
        <f>SUM(J27:J31)</f>
        <v>23</v>
      </c>
      <c r="K33" s="56" t="s">
        <v>61</v>
      </c>
      <c r="L33" s="57"/>
    </row>
    <row r="34" spans="1:12" s="38" customFormat="1" ht="15" customHeight="1" x14ac:dyDescent="0.2">
      <c r="C34" s="59"/>
      <c r="G34" s="51"/>
      <c r="I34" s="55"/>
      <c r="J34" s="55"/>
      <c r="K34" s="56"/>
      <c r="L34" s="57"/>
    </row>
    <row r="35" spans="1:12" s="61" customFormat="1" ht="24.95" customHeight="1" x14ac:dyDescent="0.35">
      <c r="A35" s="60" t="s">
        <v>64</v>
      </c>
      <c r="B35" s="60"/>
      <c r="C35" s="60"/>
      <c r="D35" s="60"/>
      <c r="E35" s="60"/>
      <c r="G35" s="62"/>
      <c r="I35" s="63"/>
      <c r="J35" s="63"/>
      <c r="K35" s="64"/>
      <c r="L35" s="65"/>
    </row>
    <row r="36" spans="1:12" s="38" customFormat="1" ht="15" customHeight="1" x14ac:dyDescent="0.2">
      <c r="A36" s="66" t="s">
        <v>39</v>
      </c>
      <c r="B36" s="66"/>
      <c r="C36" s="66"/>
      <c r="D36" s="66"/>
      <c r="E36" s="66"/>
      <c r="G36" s="51"/>
      <c r="I36" s="55"/>
      <c r="J36" s="55"/>
      <c r="K36" s="56"/>
      <c r="L36" s="57"/>
    </row>
    <row r="37" spans="1:12" s="38" customFormat="1" ht="15" customHeight="1" x14ac:dyDescent="0.25">
      <c r="A37" s="67"/>
      <c r="B37" s="67"/>
      <c r="C37" s="67"/>
      <c r="D37" s="67"/>
      <c r="E37" s="67"/>
      <c r="G37" s="51"/>
      <c r="I37" s="55"/>
      <c r="J37" s="55"/>
      <c r="K37" s="56"/>
      <c r="L37" s="57"/>
    </row>
    <row r="38" spans="1:12" s="38" customFormat="1" ht="15" customHeight="1" thickBot="1" x14ac:dyDescent="0.3">
      <c r="A38" s="68" t="s">
        <v>65</v>
      </c>
      <c r="B38" s="68"/>
      <c r="C38" s="68"/>
      <c r="D38" s="68"/>
      <c r="E38" s="68"/>
      <c r="G38" s="51"/>
      <c r="H38" s="38" t="s">
        <v>66</v>
      </c>
      <c r="I38" s="55">
        <f>SUM(I23+I33)</f>
        <v>87</v>
      </c>
      <c r="J38" s="55">
        <f>SUM(J23+J33)</f>
        <v>87</v>
      </c>
      <c r="K38" s="56" t="s">
        <v>61</v>
      </c>
      <c r="L38" s="57"/>
    </row>
    <row r="39" spans="1:12" ht="15.75" thickBot="1" x14ac:dyDescent="0.25">
      <c r="A39" s="69" t="s">
        <v>67</v>
      </c>
      <c r="B39" s="70" t="s">
        <v>68</v>
      </c>
      <c r="C39" s="71" t="s">
        <v>69</v>
      </c>
      <c r="D39" s="72" t="s">
        <v>43</v>
      </c>
      <c r="E39" s="73"/>
      <c r="F39" s="73"/>
      <c r="G39" s="73"/>
      <c r="H39" s="73"/>
      <c r="I39" s="74"/>
      <c r="J39" s="73"/>
      <c r="K39" s="73"/>
      <c r="L39" s="75"/>
    </row>
    <row r="40" spans="1:12" ht="15" x14ac:dyDescent="0.2">
      <c r="A40" s="77" t="s">
        <v>70</v>
      </c>
      <c r="B40" s="78" t="str">
        <f>B5</f>
        <v xml:space="preserve">HC Litohoř : Motáci Třebětice </v>
      </c>
      <c r="C40" s="79" t="str">
        <f>CONCATENATE(C5,":",D5)</f>
        <v>5:9</v>
      </c>
      <c r="D40" s="80">
        <f>IF(E5="","",E5)</f>
        <v>2</v>
      </c>
      <c r="E40" s="81"/>
      <c r="G40" s="82"/>
      <c r="H40" s="82"/>
      <c r="I40" s="83"/>
      <c r="J40" s="84"/>
      <c r="K40" s="85"/>
      <c r="L40" s="86"/>
    </row>
    <row r="41" spans="1:12" ht="15" x14ac:dyDescent="0.2">
      <c r="A41" s="87" t="s">
        <v>71</v>
      </c>
      <c r="B41" s="88" t="str">
        <f t="shared" ref="B41:B57" si="1">B6</f>
        <v>Motáci Třebětice : HC Nové Syrovice</v>
      </c>
      <c r="C41" s="89" t="str">
        <f t="shared" ref="C41:C57" si="2">CONCATENATE(C6,":",D6)</f>
        <v>6:3</v>
      </c>
      <c r="D41" s="90">
        <f t="shared" ref="D41:D57" si="3">IF(E6="","",E6)</f>
        <v>2</v>
      </c>
      <c r="E41" s="81"/>
      <c r="G41" s="91"/>
      <c r="H41" s="82"/>
      <c r="I41" s="92"/>
      <c r="J41" s="93"/>
      <c r="K41" s="82"/>
      <c r="L41" s="86"/>
    </row>
    <row r="42" spans="1:12" ht="15" x14ac:dyDescent="0.2">
      <c r="A42" s="87" t="s">
        <v>72</v>
      </c>
      <c r="B42" s="88" t="str">
        <f t="shared" si="1"/>
        <v xml:space="preserve">HC Šebkovice : Motáci Třebětice </v>
      </c>
      <c r="C42" s="89" t="str">
        <f t="shared" si="2"/>
        <v>6:5</v>
      </c>
      <c r="D42" s="90">
        <f t="shared" si="3"/>
        <v>0</v>
      </c>
      <c r="E42" s="81"/>
      <c r="G42" s="91"/>
      <c r="H42" s="82"/>
      <c r="I42" s="92"/>
      <c r="J42" s="93"/>
      <c r="K42" s="82"/>
      <c r="L42" s="86"/>
    </row>
    <row r="43" spans="1:12" ht="15" x14ac:dyDescent="0.2">
      <c r="A43" s="87" t="s">
        <v>73</v>
      </c>
      <c r="B43" s="88" t="str">
        <f t="shared" si="1"/>
        <v xml:space="preserve">Motáci Třebětice : SK Vícenice "A" </v>
      </c>
      <c r="C43" s="89" t="str">
        <f t="shared" si="2"/>
        <v>6:2</v>
      </c>
      <c r="D43" s="90">
        <f t="shared" si="3"/>
        <v>2</v>
      </c>
      <c r="E43" s="81"/>
      <c r="G43" s="91"/>
      <c r="H43" s="82"/>
      <c r="I43" s="92"/>
      <c r="J43" s="93"/>
      <c r="K43" s="82"/>
      <c r="L43" s="86"/>
    </row>
    <row r="44" spans="1:12" ht="15" x14ac:dyDescent="0.2">
      <c r="A44" s="87" t="s">
        <v>74</v>
      </c>
      <c r="B44" s="88" t="str">
        <f t="shared" si="1"/>
        <v xml:space="preserve">HC Rafani : Motáci Třebětice </v>
      </c>
      <c r="C44" s="89" t="str">
        <f t="shared" si="2"/>
        <v>3:5</v>
      </c>
      <c r="D44" s="90">
        <f t="shared" si="3"/>
        <v>2</v>
      </c>
      <c r="E44" s="81"/>
      <c r="G44" s="91"/>
      <c r="H44" s="82"/>
      <c r="I44" s="92"/>
      <c r="J44" s="93"/>
      <c r="K44" s="82"/>
      <c r="L44" s="86"/>
    </row>
    <row r="45" spans="1:12" ht="15" x14ac:dyDescent="0.2">
      <c r="A45" s="87" t="s">
        <v>75</v>
      </c>
      <c r="B45" s="88" t="str">
        <f t="shared" si="1"/>
        <v xml:space="preserve">Motáci Třebětice : HC Valaši </v>
      </c>
      <c r="C45" s="89" t="str">
        <f t="shared" si="2"/>
        <v>0:5</v>
      </c>
      <c r="D45" s="90">
        <f t="shared" si="3"/>
        <v>0</v>
      </c>
      <c r="E45" s="81"/>
      <c r="G45" s="91"/>
      <c r="H45" s="82"/>
      <c r="I45" s="92"/>
      <c r="J45" s="93"/>
      <c r="K45" s="82"/>
      <c r="L45" s="86"/>
    </row>
    <row r="46" spans="1:12" ht="15" x14ac:dyDescent="0.2">
      <c r="A46" s="87" t="s">
        <v>76</v>
      </c>
      <c r="B46" s="88" t="str">
        <f t="shared" si="1"/>
        <v xml:space="preserve">HC Sokol Lesonice : Motáci Třebětice </v>
      </c>
      <c r="C46" s="89" t="str">
        <f t="shared" si="2"/>
        <v>7:8</v>
      </c>
      <c r="D46" s="90">
        <f t="shared" si="3"/>
        <v>2</v>
      </c>
      <c r="E46" s="81"/>
      <c r="G46" s="91"/>
      <c r="H46" s="82"/>
      <c r="I46" s="92"/>
      <c r="J46" s="93"/>
      <c r="K46" s="82"/>
      <c r="L46" s="86"/>
    </row>
    <row r="47" spans="1:12" ht="15" x14ac:dyDescent="0.2">
      <c r="A47" s="87" t="s">
        <v>77</v>
      </c>
      <c r="B47" s="88" t="str">
        <f t="shared" si="1"/>
        <v xml:space="preserve">Motáci Třebětice : </v>
      </c>
      <c r="C47" s="89" t="str">
        <f t="shared" si="2"/>
        <v>:</v>
      </c>
      <c r="D47" s="90">
        <f t="shared" si="3"/>
        <v>0</v>
      </c>
      <c r="E47" s="81"/>
      <c r="G47" s="91"/>
      <c r="H47" s="82"/>
      <c r="I47" s="92"/>
      <c r="J47" s="93"/>
      <c r="K47" s="82"/>
      <c r="L47" s="86"/>
    </row>
    <row r="48" spans="1:12" ht="15" x14ac:dyDescent="0.2">
      <c r="A48" s="87" t="s">
        <v>78</v>
      </c>
      <c r="B48" s="88" t="str">
        <f t="shared" si="1"/>
        <v xml:space="preserve">Motáci Třebětice : HC Krokodýli </v>
      </c>
      <c r="C48" s="89" t="str">
        <f t="shared" si="2"/>
        <v>3:2</v>
      </c>
      <c r="D48" s="90">
        <f t="shared" si="3"/>
        <v>2</v>
      </c>
      <c r="E48" s="81"/>
      <c r="G48" s="91"/>
      <c r="H48" s="82"/>
      <c r="I48" s="92"/>
      <c r="J48" s="93"/>
      <c r="K48" s="82"/>
      <c r="L48" s="86"/>
    </row>
    <row r="49" spans="1:12" ht="15" x14ac:dyDescent="0.2">
      <c r="A49" s="87" t="s">
        <v>79</v>
      </c>
      <c r="B49" s="88" t="str">
        <f t="shared" si="1"/>
        <v xml:space="preserve">Motáci Třebětice : HC Litohoř </v>
      </c>
      <c r="C49" s="89" t="str">
        <f t="shared" si="2"/>
        <v>6:4</v>
      </c>
      <c r="D49" s="90">
        <f t="shared" si="3"/>
        <v>2</v>
      </c>
      <c r="E49" s="81"/>
      <c r="G49" s="91"/>
      <c r="H49" s="82"/>
      <c r="I49" s="92"/>
      <c r="J49" s="93"/>
      <c r="K49" s="82"/>
      <c r="L49" s="86"/>
    </row>
    <row r="50" spans="1:12" ht="15" x14ac:dyDescent="0.2">
      <c r="A50" s="87" t="s">
        <v>80</v>
      </c>
      <c r="B50" s="88" t="str">
        <f t="shared" si="1"/>
        <v xml:space="preserve">HC Nové Syrovice : Motáci Třebětice </v>
      </c>
      <c r="C50" s="89" t="str">
        <f t="shared" si="2"/>
        <v>8:2</v>
      </c>
      <c r="D50" s="90">
        <f t="shared" si="3"/>
        <v>0</v>
      </c>
      <c r="E50" s="81"/>
      <c r="I50" s="76"/>
    </row>
    <row r="51" spans="1:12" ht="15" x14ac:dyDescent="0.2">
      <c r="A51" s="87" t="s">
        <v>81</v>
      </c>
      <c r="B51" s="88" t="str">
        <f t="shared" si="1"/>
        <v xml:space="preserve">Motáci Třebětice : HC Šebkovice </v>
      </c>
      <c r="C51" s="89" t="str">
        <f t="shared" si="2"/>
        <v>3:9</v>
      </c>
      <c r="D51" s="90">
        <f t="shared" si="3"/>
        <v>0</v>
      </c>
      <c r="E51" s="36"/>
      <c r="I51" s="76"/>
    </row>
    <row r="52" spans="1:12" ht="15" x14ac:dyDescent="0.2">
      <c r="A52" s="87" t="s">
        <v>82</v>
      </c>
      <c r="B52" s="88" t="str">
        <f t="shared" si="1"/>
        <v xml:space="preserve">SK Vícenice "A" : Motáci Třebětice </v>
      </c>
      <c r="C52" s="89" t="str">
        <f t="shared" si="2"/>
        <v>3:4</v>
      </c>
      <c r="D52" s="90">
        <f t="shared" si="3"/>
        <v>2</v>
      </c>
      <c r="F52" s="94"/>
      <c r="I52" s="76"/>
    </row>
    <row r="53" spans="1:12" s="36" customFormat="1" ht="15" x14ac:dyDescent="0.2">
      <c r="A53" s="87" t="s">
        <v>83</v>
      </c>
      <c r="B53" s="88" t="str">
        <f t="shared" si="1"/>
        <v xml:space="preserve">Motáci Třebětice : HC Rafani </v>
      </c>
      <c r="C53" s="89" t="str">
        <f t="shared" si="2"/>
        <v>6:3</v>
      </c>
      <c r="D53" s="90">
        <f t="shared" si="3"/>
        <v>2</v>
      </c>
      <c r="E53" s="76"/>
      <c r="F53" s="76"/>
    </row>
    <row r="54" spans="1:12" s="36" customFormat="1" ht="15" x14ac:dyDescent="0.2">
      <c r="A54" s="87" t="s">
        <v>84</v>
      </c>
      <c r="B54" s="88" t="str">
        <f t="shared" si="1"/>
        <v xml:space="preserve">HC Valaši : Motáci Třebětice </v>
      </c>
      <c r="C54" s="89" t="str">
        <f t="shared" si="2"/>
        <v>3:1</v>
      </c>
      <c r="D54" s="90">
        <f t="shared" si="3"/>
        <v>0</v>
      </c>
      <c r="E54" s="76"/>
      <c r="F54" s="76"/>
    </row>
    <row r="55" spans="1:12" s="36" customFormat="1" ht="15" x14ac:dyDescent="0.2">
      <c r="A55" s="87" t="s">
        <v>85</v>
      </c>
      <c r="B55" s="88" t="str">
        <f t="shared" si="1"/>
        <v>HC Sokol Lesonice : Motáci Třebětice</v>
      </c>
      <c r="C55" s="89" t="str">
        <f t="shared" si="2"/>
        <v>1:4</v>
      </c>
      <c r="D55" s="90">
        <f t="shared" si="3"/>
        <v>2</v>
      </c>
      <c r="E55" s="76"/>
      <c r="F55" s="76"/>
    </row>
    <row r="56" spans="1:12" s="36" customFormat="1" ht="15" x14ac:dyDescent="0.2">
      <c r="A56" s="87" t="s">
        <v>86</v>
      </c>
      <c r="B56" s="88" t="str">
        <f t="shared" si="1"/>
        <v xml:space="preserve">Motáci Třebětice : </v>
      </c>
      <c r="C56" s="89" t="str">
        <f t="shared" si="2"/>
        <v>:</v>
      </c>
      <c r="D56" s="90">
        <f t="shared" si="3"/>
        <v>0</v>
      </c>
      <c r="E56" s="76"/>
      <c r="F56" s="76"/>
    </row>
    <row r="57" spans="1:12" s="36" customFormat="1" ht="15" x14ac:dyDescent="0.2">
      <c r="A57" s="87" t="s">
        <v>87</v>
      </c>
      <c r="B57" s="88" t="str">
        <f t="shared" si="1"/>
        <v>HC Krokodýli : Motáci Třebětice</v>
      </c>
      <c r="C57" s="89" t="str">
        <f t="shared" si="2"/>
        <v>0:5</v>
      </c>
      <c r="D57" s="90">
        <f t="shared" si="3"/>
        <v>2</v>
      </c>
      <c r="E57" s="76"/>
      <c r="F57" s="76"/>
    </row>
    <row r="58" spans="1:12" s="36" customFormat="1" ht="16.5" thickBot="1" x14ac:dyDescent="0.3">
      <c r="A58" s="95"/>
      <c r="B58" s="96"/>
      <c r="C58" s="97" t="str">
        <f>CONCATENATE(I23,K23,J23)</f>
        <v>73:64</v>
      </c>
      <c r="D58" s="98">
        <f>SUM(D40:D57)</f>
        <v>22</v>
      </c>
    </row>
    <row r="59" spans="1:12" ht="16.5" thickBot="1" x14ac:dyDescent="0.3">
      <c r="A59" s="99" t="s">
        <v>88</v>
      </c>
      <c r="B59" s="100"/>
      <c r="C59" s="100"/>
      <c r="D59" s="101"/>
      <c r="I59" s="76"/>
    </row>
    <row r="60" spans="1:12" ht="15" x14ac:dyDescent="0.2">
      <c r="A60" s="77" t="s">
        <v>70</v>
      </c>
      <c r="B60" s="78" t="str">
        <f>B27</f>
        <v xml:space="preserve">Motáci Třebětice : HC Litohoř </v>
      </c>
      <c r="C60" s="79" t="str">
        <f>CONCATENATE(C27,":",D27)</f>
        <v>2:7</v>
      </c>
      <c r="D60" s="80">
        <f>IF(E27="","",E27)</f>
        <v>0</v>
      </c>
      <c r="E60" s="36"/>
      <c r="F60" s="36"/>
    </row>
    <row r="61" spans="1:12" ht="15" x14ac:dyDescent="0.2">
      <c r="A61" s="87" t="s">
        <v>71</v>
      </c>
      <c r="B61" s="88" t="str">
        <f>B28</f>
        <v xml:space="preserve">HC Šebkovice : Motáci Třebětice </v>
      </c>
      <c r="C61" s="89" t="str">
        <f>CONCATENATE(C28,":",D28)</f>
        <v>2:3</v>
      </c>
      <c r="D61" s="90">
        <f>IF(E28="","",E28)</f>
        <v>2</v>
      </c>
    </row>
    <row r="62" spans="1:12" ht="15" x14ac:dyDescent="0.2">
      <c r="A62" s="87" t="s">
        <v>72</v>
      </c>
      <c r="B62" s="88" t="str">
        <f>B29</f>
        <v>: Motáci Třebětice</v>
      </c>
      <c r="C62" s="89" t="str">
        <f>CONCATENATE(C29,":",D29)</f>
        <v>:</v>
      </c>
      <c r="D62" s="90">
        <f>IF(E29="","",E29)</f>
        <v>0</v>
      </c>
    </row>
    <row r="63" spans="1:12" ht="15" x14ac:dyDescent="0.2">
      <c r="A63" s="87" t="s">
        <v>73</v>
      </c>
      <c r="B63" s="88" t="str">
        <f>B30</f>
        <v xml:space="preserve">Motáci Třebětice : HC Valaši </v>
      </c>
      <c r="C63" s="89" t="str">
        <f>CONCATENATE(C30,":",D30)</f>
        <v>5:8</v>
      </c>
      <c r="D63" s="90">
        <f>IF(E30="","",E30)</f>
        <v>0</v>
      </c>
    </row>
    <row r="64" spans="1:12" ht="15" x14ac:dyDescent="0.2">
      <c r="A64" s="87" t="s">
        <v>74</v>
      </c>
      <c r="B64" s="88" t="str">
        <f>B31</f>
        <v xml:space="preserve">HC Nové Syrovice : Motáci Třebětice </v>
      </c>
      <c r="C64" s="89" t="str">
        <f>CONCATENATE(C31,":",D31)</f>
        <v>6:4</v>
      </c>
      <c r="D64" s="90">
        <f>IF(E31="","",E31)</f>
        <v>0</v>
      </c>
    </row>
    <row r="65" spans="1:4" ht="16.5" thickBot="1" x14ac:dyDescent="0.3">
      <c r="A65" s="95"/>
      <c r="B65" s="96"/>
      <c r="C65" s="97" t="str">
        <f>CONCATENATE(I33,K33,J33)</f>
        <v>14:23</v>
      </c>
      <c r="D65" s="98">
        <f>SUM(D60:D64)</f>
        <v>2</v>
      </c>
    </row>
    <row r="66" spans="1:4" ht="16.5" thickBot="1" x14ac:dyDescent="0.3">
      <c r="A66" s="103"/>
      <c r="B66" s="104" t="s">
        <v>40</v>
      </c>
      <c r="C66" s="104" t="str">
        <f>CONCATENATE(I38,K38,J38)</f>
        <v>87:87</v>
      </c>
      <c r="D66" s="105">
        <f>SUM(D58,D65)</f>
        <v>24</v>
      </c>
    </row>
  </sheetData>
  <mergeCells count="7">
    <mergeCell ref="A59:D59"/>
    <mergeCell ref="A1:B1"/>
    <mergeCell ref="A2:B2"/>
    <mergeCell ref="A3:B3"/>
    <mergeCell ref="A35:E35"/>
    <mergeCell ref="A36:E36"/>
    <mergeCell ref="A38:E38"/>
  </mergeCells>
  <pageMargins left="0.89" right="0.24" top="0.984251969" bottom="0.984251969" header="0.4921259845" footer="0.4921259845"/>
  <pageSetup paperSize="9" scale="14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9986-B692-4821-BE40-73E00A14FAAB}">
  <dimension ref="A2:Q91"/>
  <sheetViews>
    <sheetView tabSelected="1" workbookViewId="0">
      <selection activeCell="AA1" sqref="AA1"/>
    </sheetView>
  </sheetViews>
  <sheetFormatPr defaultRowHeight="12.75" x14ac:dyDescent="0.2"/>
  <cols>
    <col min="1" max="1" width="4.7109375" style="29" customWidth="1"/>
    <col min="2" max="2" width="9.7109375" style="167" customWidth="1"/>
    <col min="3" max="3" width="25.7109375" style="31" customWidth="1"/>
    <col min="4" max="9" width="6.42578125" style="29" customWidth="1"/>
    <col min="10" max="10" width="9.7109375" style="29" customWidth="1"/>
    <col min="11" max="11" width="7.7109375" style="31" customWidth="1"/>
    <col min="12" max="12" width="7.7109375" style="112" customWidth="1"/>
    <col min="13" max="14" width="9.140625" style="29" customWidth="1"/>
    <col min="15" max="16384" width="9.140625" style="29"/>
  </cols>
  <sheetData>
    <row r="2" spans="1:17" ht="12.75" customHeight="1" x14ac:dyDescent="0.2">
      <c r="A2" s="106" t="s">
        <v>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7" ht="12.7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7" ht="12.75" customHeight="1" x14ac:dyDescent="0.3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7" ht="12.75" customHeight="1" x14ac:dyDescent="0.3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7" ht="12.75" customHeight="1" x14ac:dyDescent="0.2">
      <c r="B6" s="29"/>
      <c r="C6" s="29"/>
      <c r="K6" s="29"/>
      <c r="L6" s="29"/>
    </row>
    <row r="7" spans="1:17" ht="18.75" thickBot="1" x14ac:dyDescent="0.3">
      <c r="B7" s="108" t="s">
        <v>90</v>
      </c>
      <c r="C7" s="108"/>
      <c r="D7" s="109"/>
      <c r="E7" s="110"/>
      <c r="F7" s="110"/>
      <c r="G7" s="110"/>
      <c r="H7" s="110"/>
      <c r="I7" s="110"/>
      <c r="J7" s="110"/>
      <c r="K7" s="111"/>
      <c r="N7" s="113"/>
      <c r="O7" s="114"/>
      <c r="P7" s="115"/>
      <c r="Q7" s="115"/>
    </row>
    <row r="8" spans="1:17" ht="18.75" thickBot="1" x14ac:dyDescent="0.3">
      <c r="B8" s="116" t="s">
        <v>91</v>
      </c>
      <c r="C8" s="117" t="s">
        <v>92</v>
      </c>
      <c r="D8" s="117" t="s">
        <v>93</v>
      </c>
      <c r="E8" s="117" t="s">
        <v>94</v>
      </c>
      <c r="F8" s="117" t="s">
        <v>95</v>
      </c>
      <c r="G8" s="117" t="s">
        <v>96</v>
      </c>
      <c r="H8" s="117" t="s">
        <v>97</v>
      </c>
      <c r="I8" s="117" t="s">
        <v>98</v>
      </c>
      <c r="J8" s="117" t="s">
        <v>99</v>
      </c>
      <c r="K8" s="118" t="s">
        <v>10</v>
      </c>
      <c r="L8" s="119"/>
    </row>
    <row r="9" spans="1:17" ht="18.75" thickTop="1" x14ac:dyDescent="0.25">
      <c r="B9" s="120" t="s">
        <v>70</v>
      </c>
      <c r="C9" s="121" t="s">
        <v>100</v>
      </c>
      <c r="D9" s="122">
        <v>16</v>
      </c>
      <c r="E9" s="122">
        <v>13</v>
      </c>
      <c r="F9" s="122">
        <v>0</v>
      </c>
      <c r="G9" s="122">
        <v>0</v>
      </c>
      <c r="H9" s="122">
        <v>0</v>
      </c>
      <c r="I9" s="122">
        <v>3</v>
      </c>
      <c r="J9" s="123" t="s">
        <v>101</v>
      </c>
      <c r="K9" s="124">
        <v>26</v>
      </c>
      <c r="L9" s="119"/>
    </row>
    <row r="10" spans="1:17" ht="18" x14ac:dyDescent="0.25">
      <c r="B10" s="125" t="s">
        <v>71</v>
      </c>
      <c r="C10" s="126" t="s">
        <v>102</v>
      </c>
      <c r="D10" s="127">
        <v>16</v>
      </c>
      <c r="E10" s="128">
        <v>11</v>
      </c>
      <c r="F10" s="128">
        <v>0</v>
      </c>
      <c r="G10" s="128">
        <v>0</v>
      </c>
      <c r="H10" s="128">
        <v>0</v>
      </c>
      <c r="I10" s="128">
        <v>5</v>
      </c>
      <c r="J10" s="129" t="s">
        <v>103</v>
      </c>
      <c r="K10" s="130">
        <v>22</v>
      </c>
      <c r="L10" s="119"/>
      <c r="P10"/>
    </row>
    <row r="11" spans="1:17" ht="18" x14ac:dyDescent="0.25">
      <c r="B11" s="131" t="s">
        <v>72</v>
      </c>
      <c r="C11" s="132" t="s">
        <v>104</v>
      </c>
      <c r="D11" s="122">
        <v>16</v>
      </c>
      <c r="E11" s="133">
        <v>10</v>
      </c>
      <c r="F11" s="133">
        <v>0</v>
      </c>
      <c r="G11" s="133">
        <v>0</v>
      </c>
      <c r="H11" s="133">
        <v>1</v>
      </c>
      <c r="I11" s="133">
        <v>5</v>
      </c>
      <c r="J11" s="134" t="s">
        <v>105</v>
      </c>
      <c r="K11" s="135">
        <v>21</v>
      </c>
      <c r="L11" s="119"/>
      <c r="P11"/>
    </row>
    <row r="12" spans="1:17" ht="18" x14ac:dyDescent="0.25">
      <c r="B12" s="131" t="s">
        <v>73</v>
      </c>
      <c r="C12" s="132" t="s">
        <v>106</v>
      </c>
      <c r="D12" s="122">
        <v>16</v>
      </c>
      <c r="E12" s="133">
        <v>9</v>
      </c>
      <c r="F12" s="133">
        <v>0</v>
      </c>
      <c r="G12" s="133">
        <v>1</v>
      </c>
      <c r="H12" s="133">
        <v>0</v>
      </c>
      <c r="I12" s="133">
        <v>6</v>
      </c>
      <c r="J12" s="134" t="s">
        <v>107</v>
      </c>
      <c r="K12" s="135">
        <v>19</v>
      </c>
      <c r="L12" s="119"/>
      <c r="P12"/>
    </row>
    <row r="13" spans="1:17" ht="18" x14ac:dyDescent="0.25">
      <c r="B13" s="131" t="s">
        <v>74</v>
      </c>
      <c r="C13" s="132" t="s">
        <v>108</v>
      </c>
      <c r="D13" s="122">
        <v>16</v>
      </c>
      <c r="E13" s="133">
        <v>6</v>
      </c>
      <c r="F13" s="133">
        <v>2</v>
      </c>
      <c r="G13" s="133">
        <v>1</v>
      </c>
      <c r="H13" s="133">
        <v>1</v>
      </c>
      <c r="I13" s="133">
        <v>6</v>
      </c>
      <c r="J13" s="136" t="s">
        <v>109</v>
      </c>
      <c r="K13" s="135">
        <v>18</v>
      </c>
      <c r="L13" s="137"/>
      <c r="P13"/>
    </row>
    <row r="14" spans="1:17" ht="18" x14ac:dyDescent="0.25">
      <c r="B14" s="131" t="s">
        <v>75</v>
      </c>
      <c r="C14" s="132" t="s">
        <v>110</v>
      </c>
      <c r="D14" s="122">
        <v>16</v>
      </c>
      <c r="E14" s="133">
        <v>7</v>
      </c>
      <c r="F14" s="133">
        <v>1</v>
      </c>
      <c r="G14" s="133">
        <v>1</v>
      </c>
      <c r="H14" s="133">
        <v>0</v>
      </c>
      <c r="I14" s="133">
        <v>7</v>
      </c>
      <c r="J14" s="134" t="s">
        <v>111</v>
      </c>
      <c r="K14" s="135">
        <v>17</v>
      </c>
      <c r="L14" s="119"/>
      <c r="P14"/>
    </row>
    <row r="15" spans="1:17" ht="18" x14ac:dyDescent="0.25">
      <c r="B15" s="131" t="s">
        <v>76</v>
      </c>
      <c r="C15" s="132" t="s">
        <v>112</v>
      </c>
      <c r="D15" s="122">
        <v>16</v>
      </c>
      <c r="E15" s="133">
        <v>5</v>
      </c>
      <c r="F15" s="133">
        <v>0</v>
      </c>
      <c r="G15" s="133">
        <v>0</v>
      </c>
      <c r="H15" s="133">
        <v>2</v>
      </c>
      <c r="I15" s="133">
        <v>9</v>
      </c>
      <c r="J15" s="136" t="s">
        <v>113</v>
      </c>
      <c r="K15" s="135">
        <v>12</v>
      </c>
      <c r="L15" s="119"/>
    </row>
    <row r="16" spans="1:17" ht="18" x14ac:dyDescent="0.25">
      <c r="B16" s="131" t="s">
        <v>114</v>
      </c>
      <c r="C16" s="132" t="s">
        <v>115</v>
      </c>
      <c r="D16" s="122">
        <v>16</v>
      </c>
      <c r="E16" s="133">
        <v>3</v>
      </c>
      <c r="F16" s="133">
        <v>0</v>
      </c>
      <c r="G16" s="133">
        <v>1</v>
      </c>
      <c r="H16" s="133">
        <v>0</v>
      </c>
      <c r="I16" s="133">
        <v>12</v>
      </c>
      <c r="J16" s="136" t="s">
        <v>116</v>
      </c>
      <c r="K16" s="135">
        <v>7</v>
      </c>
      <c r="L16" s="119"/>
    </row>
    <row r="17" spans="2:12" ht="18" x14ac:dyDescent="0.25">
      <c r="B17" s="131" t="s">
        <v>117</v>
      </c>
      <c r="C17" s="132" t="s">
        <v>118</v>
      </c>
      <c r="D17" s="122">
        <v>16</v>
      </c>
      <c r="E17" s="133">
        <v>1</v>
      </c>
      <c r="F17" s="133">
        <v>1</v>
      </c>
      <c r="G17" s="133">
        <v>2</v>
      </c>
      <c r="H17" s="133">
        <v>0</v>
      </c>
      <c r="I17" s="133">
        <v>12</v>
      </c>
      <c r="J17" s="136" t="s">
        <v>119</v>
      </c>
      <c r="K17" s="135">
        <v>6</v>
      </c>
      <c r="L17" s="119"/>
    </row>
    <row r="18" spans="2:12" ht="18.75" x14ac:dyDescent="0.3">
      <c r="B18" s="138"/>
      <c r="C18" s="139"/>
      <c r="D18" s="140"/>
      <c r="E18" s="141"/>
      <c r="F18" s="141"/>
      <c r="G18" s="141"/>
      <c r="H18" s="141"/>
      <c r="I18" s="141"/>
      <c r="J18" s="142"/>
      <c r="K18" s="143"/>
      <c r="L18" s="144"/>
    </row>
    <row r="19" spans="2:12" ht="18.75" x14ac:dyDescent="0.3">
      <c r="B19" s="138"/>
      <c r="C19" s="139"/>
      <c r="D19" s="140"/>
      <c r="E19" s="141"/>
      <c r="F19" s="141"/>
      <c r="G19" s="141"/>
      <c r="H19" s="141"/>
      <c r="I19" s="141"/>
      <c r="J19" s="142"/>
      <c r="K19" s="143"/>
      <c r="L19" s="144"/>
    </row>
    <row r="20" spans="2:12" s="31" customFormat="1" ht="18.75" thickBot="1" x14ac:dyDescent="0.3">
      <c r="B20" s="145" t="s">
        <v>88</v>
      </c>
      <c r="C20" s="145"/>
      <c r="D20" s="146"/>
      <c r="E20" s="146"/>
      <c r="F20" s="146"/>
      <c r="G20" s="146"/>
      <c r="H20" s="146"/>
      <c r="I20" s="146"/>
      <c r="J20" s="146"/>
      <c r="K20" s="146"/>
      <c r="L20" s="147"/>
    </row>
    <row r="21" spans="2:12" ht="18.75" thickBot="1" x14ac:dyDescent="0.3">
      <c r="B21" s="148" t="str">
        <f>B8</f>
        <v>Pořadí</v>
      </c>
      <c r="C21" s="149" t="s">
        <v>92</v>
      </c>
      <c r="D21" s="150" t="s">
        <v>93</v>
      </c>
      <c r="E21" s="150" t="s">
        <v>94</v>
      </c>
      <c r="F21" s="150" t="s">
        <v>95</v>
      </c>
      <c r="G21" s="150" t="s">
        <v>96</v>
      </c>
      <c r="H21" s="150" t="s">
        <v>97</v>
      </c>
      <c r="I21" s="150" t="s">
        <v>98</v>
      </c>
      <c r="J21" s="150" t="s">
        <v>99</v>
      </c>
      <c r="K21" s="151" t="s">
        <v>10</v>
      </c>
      <c r="L21" s="152"/>
    </row>
    <row r="22" spans="2:12" customFormat="1" ht="18.75" thickTop="1" x14ac:dyDescent="0.25">
      <c r="B22" s="153" t="s">
        <v>70</v>
      </c>
      <c r="C22" s="154" t="s">
        <v>100</v>
      </c>
      <c r="D22" s="133">
        <v>4</v>
      </c>
      <c r="E22" s="133">
        <v>1</v>
      </c>
      <c r="F22" s="133">
        <v>0</v>
      </c>
      <c r="G22" s="133">
        <v>1</v>
      </c>
      <c r="H22" s="133">
        <v>0</v>
      </c>
      <c r="I22" s="122">
        <v>2</v>
      </c>
      <c r="J22" s="123" t="s">
        <v>120</v>
      </c>
      <c r="K22" s="135">
        <v>29</v>
      </c>
      <c r="L22" s="155"/>
    </row>
    <row r="23" spans="2:12" ht="18" x14ac:dyDescent="0.25">
      <c r="B23" s="153" t="s">
        <v>71</v>
      </c>
      <c r="C23" s="154" t="s">
        <v>104</v>
      </c>
      <c r="D23" s="133">
        <v>4</v>
      </c>
      <c r="E23" s="133">
        <v>3</v>
      </c>
      <c r="F23" s="133">
        <v>0</v>
      </c>
      <c r="G23" s="133">
        <v>0</v>
      </c>
      <c r="H23" s="133">
        <v>0</v>
      </c>
      <c r="I23" s="133">
        <v>1</v>
      </c>
      <c r="J23" s="134" t="s">
        <v>121</v>
      </c>
      <c r="K23" s="135">
        <v>27</v>
      </c>
      <c r="L23" s="155"/>
    </row>
    <row r="24" spans="2:12" ht="18" x14ac:dyDescent="0.25">
      <c r="B24" s="153" t="s">
        <v>72</v>
      </c>
      <c r="C24" s="154" t="s">
        <v>106</v>
      </c>
      <c r="D24" s="133">
        <v>4</v>
      </c>
      <c r="E24" s="133">
        <v>3</v>
      </c>
      <c r="F24" s="133">
        <v>0</v>
      </c>
      <c r="G24" s="133">
        <v>1</v>
      </c>
      <c r="H24" s="133">
        <v>0</v>
      </c>
      <c r="I24" s="133">
        <v>0</v>
      </c>
      <c r="J24" s="134" t="s">
        <v>122</v>
      </c>
      <c r="K24" s="135">
        <v>26</v>
      </c>
      <c r="L24" s="155"/>
    </row>
    <row r="25" spans="2:12" ht="18" x14ac:dyDescent="0.25">
      <c r="B25" s="156" t="s">
        <v>73</v>
      </c>
      <c r="C25" s="126" t="s">
        <v>102</v>
      </c>
      <c r="D25" s="128">
        <v>4</v>
      </c>
      <c r="E25" s="128">
        <v>1</v>
      </c>
      <c r="F25" s="128">
        <v>0</v>
      </c>
      <c r="G25" s="128">
        <v>0</v>
      </c>
      <c r="H25" s="128">
        <v>0</v>
      </c>
      <c r="I25" s="128">
        <v>3</v>
      </c>
      <c r="J25" s="129" t="s">
        <v>123</v>
      </c>
      <c r="K25" s="130">
        <v>24</v>
      </c>
      <c r="L25" s="155"/>
    </row>
    <row r="26" spans="2:12" ht="18" x14ac:dyDescent="0.25">
      <c r="B26" s="153" t="s">
        <v>74</v>
      </c>
      <c r="C26" s="154" t="s">
        <v>108</v>
      </c>
      <c r="D26" s="133">
        <v>4</v>
      </c>
      <c r="E26" s="133">
        <v>1</v>
      </c>
      <c r="F26" s="133">
        <v>0</v>
      </c>
      <c r="G26" s="133">
        <v>0</v>
      </c>
      <c r="H26" s="133">
        <v>0</v>
      </c>
      <c r="I26" s="133">
        <v>3</v>
      </c>
      <c r="J26" s="136">
        <v>0.6381944444444444</v>
      </c>
      <c r="K26" s="135">
        <v>20</v>
      </c>
      <c r="L26" s="155"/>
    </row>
    <row r="27" spans="2:12" s="159" customFormat="1" ht="18" x14ac:dyDescent="0.25">
      <c r="B27" s="157"/>
      <c r="C27" s="157"/>
      <c r="D27" s="157"/>
      <c r="E27" s="157"/>
      <c r="F27" s="157"/>
      <c r="G27" s="157"/>
      <c r="H27" s="157"/>
      <c r="I27" s="157"/>
      <c r="J27" s="157"/>
      <c r="K27" s="157"/>
      <c r="L27" s="158"/>
    </row>
    <row r="28" spans="2:12" s="159" customFormat="1" ht="18" x14ac:dyDescent="0.25"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8"/>
    </row>
    <row r="29" spans="2:12" customFormat="1" ht="18.75" thickBot="1" x14ac:dyDescent="0.3">
      <c r="B29" s="108" t="s">
        <v>124</v>
      </c>
      <c r="C29" s="108"/>
      <c r="D29" s="160"/>
      <c r="E29" s="160"/>
      <c r="F29" s="160"/>
      <c r="G29" s="160"/>
      <c r="H29" s="160"/>
      <c r="I29" s="160"/>
      <c r="J29" s="160"/>
      <c r="K29" s="161"/>
      <c r="L29" s="162"/>
    </row>
    <row r="30" spans="2:12" ht="18.75" thickBot="1" x14ac:dyDescent="0.3">
      <c r="B30" s="116" t="s">
        <v>91</v>
      </c>
      <c r="C30" s="117" t="s">
        <v>92</v>
      </c>
      <c r="D30" s="117" t="s">
        <v>93</v>
      </c>
      <c r="E30" s="117" t="s">
        <v>94</v>
      </c>
      <c r="F30" s="117" t="s">
        <v>95</v>
      </c>
      <c r="G30" s="117" t="s">
        <v>96</v>
      </c>
      <c r="H30" s="117" t="s">
        <v>97</v>
      </c>
      <c r="I30" s="117" t="s">
        <v>98</v>
      </c>
      <c r="J30" s="117" t="s">
        <v>99</v>
      </c>
      <c r="K30" s="118" t="s">
        <v>10</v>
      </c>
      <c r="L30" s="162"/>
    </row>
    <row r="31" spans="2:12" ht="18.75" thickTop="1" x14ac:dyDescent="0.25">
      <c r="B31" s="120" t="s">
        <v>70</v>
      </c>
      <c r="C31" s="121" t="s">
        <v>100</v>
      </c>
      <c r="D31" s="122">
        <v>20</v>
      </c>
      <c r="E31" s="122">
        <v>14</v>
      </c>
      <c r="F31" s="122">
        <v>0</v>
      </c>
      <c r="G31" s="122">
        <v>1</v>
      </c>
      <c r="H31" s="122">
        <v>0</v>
      </c>
      <c r="I31" s="122">
        <v>5</v>
      </c>
      <c r="J31" s="136" t="s">
        <v>125</v>
      </c>
      <c r="K31" s="124">
        <v>29</v>
      </c>
      <c r="L31" s="162"/>
    </row>
    <row r="32" spans="2:12" ht="18" x14ac:dyDescent="0.25">
      <c r="B32" s="131" t="s">
        <v>71</v>
      </c>
      <c r="C32" s="132" t="s">
        <v>104</v>
      </c>
      <c r="D32" s="122">
        <v>20</v>
      </c>
      <c r="E32" s="133">
        <v>13</v>
      </c>
      <c r="F32" s="133">
        <v>0</v>
      </c>
      <c r="G32" s="133">
        <v>0</v>
      </c>
      <c r="H32" s="133">
        <v>1</v>
      </c>
      <c r="I32" s="133">
        <v>6</v>
      </c>
      <c r="J32" s="136" t="s">
        <v>126</v>
      </c>
      <c r="K32" s="135">
        <v>27</v>
      </c>
      <c r="L32" s="162"/>
    </row>
    <row r="33" spans="2:12" ht="18" x14ac:dyDescent="0.25">
      <c r="B33" s="131" t="s">
        <v>72</v>
      </c>
      <c r="C33" s="132" t="s">
        <v>106</v>
      </c>
      <c r="D33" s="122">
        <v>20</v>
      </c>
      <c r="E33" s="133">
        <v>12</v>
      </c>
      <c r="F33" s="133">
        <v>0</v>
      </c>
      <c r="G33" s="133">
        <v>2</v>
      </c>
      <c r="H33" s="133">
        <v>0</v>
      </c>
      <c r="I33" s="133">
        <v>6</v>
      </c>
      <c r="J33" s="136" t="s">
        <v>127</v>
      </c>
      <c r="K33" s="135">
        <v>26</v>
      </c>
    </row>
    <row r="34" spans="2:12" ht="18" x14ac:dyDescent="0.25">
      <c r="B34" s="125" t="s">
        <v>73</v>
      </c>
      <c r="C34" s="126" t="s">
        <v>102</v>
      </c>
      <c r="D34" s="127">
        <v>20</v>
      </c>
      <c r="E34" s="128">
        <v>12</v>
      </c>
      <c r="F34" s="128">
        <v>0</v>
      </c>
      <c r="G34" s="128">
        <v>0</v>
      </c>
      <c r="H34" s="128">
        <v>0</v>
      </c>
      <c r="I34" s="128">
        <v>8</v>
      </c>
      <c r="J34" s="163" t="s">
        <v>128</v>
      </c>
      <c r="K34" s="130">
        <v>24</v>
      </c>
      <c r="L34" s="164"/>
    </row>
    <row r="35" spans="2:12" ht="18" x14ac:dyDescent="0.25">
      <c r="B35" s="131" t="s">
        <v>74</v>
      </c>
      <c r="C35" s="132" t="s">
        <v>108</v>
      </c>
      <c r="D35" s="122">
        <v>20</v>
      </c>
      <c r="E35" s="133">
        <v>7</v>
      </c>
      <c r="F35" s="133">
        <v>2</v>
      </c>
      <c r="G35" s="133">
        <v>1</v>
      </c>
      <c r="H35" s="133">
        <v>1</v>
      </c>
      <c r="I35" s="133">
        <v>9</v>
      </c>
      <c r="J35" s="136" t="s">
        <v>129</v>
      </c>
      <c r="K35" s="135">
        <v>20</v>
      </c>
      <c r="L35" s="164"/>
    </row>
    <row r="36" spans="2:12" ht="18" x14ac:dyDescent="0.25">
      <c r="B36" s="131"/>
      <c r="C36" s="132"/>
      <c r="D36" s="122"/>
      <c r="E36" s="133"/>
      <c r="F36" s="133"/>
      <c r="G36" s="133"/>
      <c r="H36" s="133"/>
      <c r="I36" s="133"/>
      <c r="J36" s="136"/>
      <c r="K36" s="135"/>
      <c r="L36" s="164"/>
    </row>
    <row r="37" spans="2:12" ht="18" x14ac:dyDescent="0.25">
      <c r="B37" s="131" t="s">
        <v>75</v>
      </c>
      <c r="C37" s="132" t="s">
        <v>110</v>
      </c>
      <c r="D37" s="122">
        <v>19</v>
      </c>
      <c r="E37" s="133">
        <v>10</v>
      </c>
      <c r="F37" s="133">
        <v>1</v>
      </c>
      <c r="G37" s="133">
        <v>1</v>
      </c>
      <c r="H37" s="133">
        <v>0</v>
      </c>
      <c r="I37" s="133">
        <v>7</v>
      </c>
      <c r="J37" s="133" t="s">
        <v>130</v>
      </c>
      <c r="K37" s="135">
        <v>23</v>
      </c>
      <c r="L37" s="152"/>
    </row>
    <row r="38" spans="2:12" ht="18" x14ac:dyDescent="0.25">
      <c r="B38" s="131" t="s">
        <v>76</v>
      </c>
      <c r="C38" s="132" t="s">
        <v>112</v>
      </c>
      <c r="D38" s="122">
        <v>19</v>
      </c>
      <c r="E38" s="133">
        <v>6</v>
      </c>
      <c r="F38" s="133">
        <v>0</v>
      </c>
      <c r="G38" s="133">
        <v>0</v>
      </c>
      <c r="H38" s="133">
        <v>2</v>
      </c>
      <c r="I38" s="133">
        <v>11</v>
      </c>
      <c r="J38" s="133" t="s">
        <v>131</v>
      </c>
      <c r="K38" s="135">
        <v>14</v>
      </c>
      <c r="L38" s="165"/>
    </row>
    <row r="39" spans="2:12" ht="18" x14ac:dyDescent="0.25">
      <c r="B39" s="131" t="s">
        <v>114</v>
      </c>
      <c r="C39" s="132" t="s">
        <v>115</v>
      </c>
      <c r="D39" s="122">
        <v>19</v>
      </c>
      <c r="E39" s="133">
        <v>4</v>
      </c>
      <c r="F39" s="133">
        <v>0</v>
      </c>
      <c r="G39" s="133">
        <v>1</v>
      </c>
      <c r="H39" s="133">
        <v>0</v>
      </c>
      <c r="I39" s="133">
        <v>14</v>
      </c>
      <c r="J39" s="133" t="s">
        <v>132</v>
      </c>
      <c r="K39" s="135">
        <v>9</v>
      </c>
      <c r="L39" s="165"/>
    </row>
    <row r="40" spans="2:12" ht="18" x14ac:dyDescent="0.25">
      <c r="B40" s="131" t="s">
        <v>117</v>
      </c>
      <c r="C40" s="132" t="s">
        <v>118</v>
      </c>
      <c r="D40" s="122">
        <v>19</v>
      </c>
      <c r="E40" s="133">
        <v>2</v>
      </c>
      <c r="F40" s="133">
        <v>1</v>
      </c>
      <c r="G40" s="133">
        <v>2</v>
      </c>
      <c r="H40" s="133">
        <v>0</v>
      </c>
      <c r="I40" s="133">
        <v>14</v>
      </c>
      <c r="J40" s="133" t="s">
        <v>133</v>
      </c>
      <c r="K40" s="135">
        <v>8</v>
      </c>
      <c r="L40" s="165"/>
    </row>
    <row r="41" spans="2:12" ht="18" x14ac:dyDescent="0.25">
      <c r="B41" s="166"/>
      <c r="C41" s="111"/>
      <c r="D41" s="110"/>
      <c r="E41" s="110"/>
      <c r="F41" s="110"/>
      <c r="G41" s="110"/>
      <c r="H41" s="110"/>
      <c r="I41" s="110"/>
      <c r="J41" s="110"/>
      <c r="K41" s="111"/>
      <c r="L41" s="165"/>
    </row>
    <row r="42" spans="2:12" ht="18" x14ac:dyDescent="0.25">
      <c r="B42" s="166"/>
      <c r="C42" s="111"/>
      <c r="D42" s="110"/>
      <c r="E42" s="110"/>
      <c r="F42" s="110"/>
      <c r="G42" s="110"/>
      <c r="H42" s="110"/>
      <c r="I42" s="110"/>
      <c r="J42" s="110"/>
      <c r="K42" s="111"/>
      <c r="L42" s="165"/>
    </row>
    <row r="43" spans="2:12" ht="18" x14ac:dyDescent="0.25">
      <c r="B43" s="166"/>
      <c r="C43" s="111"/>
      <c r="D43" s="110"/>
      <c r="E43" s="110"/>
      <c r="F43" s="110"/>
      <c r="G43" s="110"/>
      <c r="H43" s="110"/>
      <c r="I43" s="110"/>
      <c r="J43" s="110"/>
      <c r="K43" s="111"/>
      <c r="L43" s="165"/>
    </row>
    <row r="44" spans="2:12" ht="18" x14ac:dyDescent="0.25">
      <c r="B44" s="166"/>
      <c r="C44" s="111"/>
      <c r="D44" s="110"/>
      <c r="E44" s="110"/>
      <c r="F44" s="110"/>
      <c r="G44" s="110"/>
      <c r="H44" s="110"/>
      <c r="I44" s="110"/>
      <c r="J44" s="110"/>
      <c r="K44" s="111"/>
      <c r="L44" s="165"/>
    </row>
    <row r="45" spans="2:12" ht="18" x14ac:dyDescent="0.25">
      <c r="B45" s="166"/>
      <c r="C45" s="111"/>
      <c r="D45" s="110"/>
      <c r="E45" s="110"/>
      <c r="F45" s="110"/>
      <c r="G45" s="110"/>
      <c r="H45" s="110"/>
      <c r="I45" s="110"/>
      <c r="J45" s="110"/>
      <c r="K45" s="111"/>
      <c r="L45" s="165"/>
    </row>
    <row r="46" spans="2:12" x14ac:dyDescent="0.2">
      <c r="L46" s="165"/>
    </row>
    <row r="47" spans="2:12" customFormat="1" x14ac:dyDescent="0.2">
      <c r="L47" s="165"/>
    </row>
    <row r="48" spans="2:12" x14ac:dyDescent="0.2">
      <c r="B48" s="29"/>
      <c r="C48" s="29"/>
      <c r="K48" s="29"/>
      <c r="L48" s="165"/>
    </row>
    <row r="49" spans="2:12" x14ac:dyDescent="0.2">
      <c r="L49" s="165"/>
    </row>
    <row r="50" spans="2:12" x14ac:dyDescent="0.2">
      <c r="L50" s="168"/>
    </row>
    <row r="51" spans="2:12" x14ac:dyDescent="0.2">
      <c r="L51" s="168"/>
    </row>
    <row r="52" spans="2:12" ht="15" x14ac:dyDescent="0.25">
      <c r="B52" s="169"/>
      <c r="C52" s="170"/>
      <c r="D52" s="169"/>
      <c r="E52" s="169"/>
      <c r="F52" s="169"/>
      <c r="G52" s="169"/>
      <c r="H52" s="169"/>
      <c r="I52" s="169"/>
      <c r="J52" s="169"/>
      <c r="K52" s="171"/>
      <c r="L52" s="172"/>
    </row>
    <row r="53" spans="2:12" x14ac:dyDescent="0.2">
      <c r="L53" s="172"/>
    </row>
    <row r="54" spans="2:12" x14ac:dyDescent="0.2">
      <c r="L54" s="144"/>
    </row>
    <row r="55" spans="2:12" x14ac:dyDescent="0.2">
      <c r="B55" s="29"/>
      <c r="C55" s="29"/>
      <c r="K55" s="29"/>
      <c r="L55" s="144"/>
    </row>
    <row r="56" spans="2:12" x14ac:dyDescent="0.2">
      <c r="L56" s="144"/>
    </row>
    <row r="57" spans="2:12" x14ac:dyDescent="0.2">
      <c r="L57" s="144"/>
    </row>
    <row r="58" spans="2:12" x14ac:dyDescent="0.2">
      <c r="L58" s="144"/>
    </row>
    <row r="59" spans="2:12" x14ac:dyDescent="0.2">
      <c r="L59" s="144"/>
    </row>
    <row r="60" spans="2:12" x14ac:dyDescent="0.2">
      <c r="L60" s="144"/>
    </row>
    <row r="61" spans="2:12" x14ac:dyDescent="0.2">
      <c r="L61" s="144"/>
    </row>
    <row r="62" spans="2:12" x14ac:dyDescent="0.2">
      <c r="L62" s="144"/>
    </row>
    <row r="63" spans="2:12" x14ac:dyDescent="0.2">
      <c r="L63" s="144"/>
    </row>
    <row r="64" spans="2:12" x14ac:dyDescent="0.2">
      <c r="L64" s="144"/>
    </row>
    <row r="65" spans="2:12" x14ac:dyDescent="0.2">
      <c r="L65" s="20"/>
    </row>
    <row r="66" spans="2:12" x14ac:dyDescent="0.2">
      <c r="L66" s="20"/>
    </row>
    <row r="67" spans="2:12" x14ac:dyDescent="0.2">
      <c r="L67" s="20"/>
    </row>
    <row r="68" spans="2:12" x14ac:dyDescent="0.2">
      <c r="L68" s="20"/>
    </row>
    <row r="70" spans="2:12" x14ac:dyDescent="0.2">
      <c r="E70" s="19"/>
      <c r="F70" s="19"/>
      <c r="G70" s="19"/>
      <c r="H70" s="19"/>
      <c r="I70" s="19"/>
      <c r="J70" s="19"/>
      <c r="K70" s="7"/>
    </row>
    <row r="71" spans="2:12" x14ac:dyDescent="0.2">
      <c r="E71" s="19"/>
      <c r="F71" s="19"/>
      <c r="G71" s="19"/>
      <c r="H71" s="19"/>
      <c r="I71" s="19"/>
      <c r="J71" s="19"/>
      <c r="K71" s="7"/>
    </row>
    <row r="72" spans="2:12" x14ac:dyDescent="0.2">
      <c r="B72" s="173"/>
      <c r="C72" s="174"/>
      <c r="E72" s="19"/>
      <c r="F72" s="19"/>
      <c r="G72" s="19"/>
      <c r="H72" s="19"/>
      <c r="I72" s="19"/>
      <c r="J72" s="19"/>
      <c r="K72" s="7"/>
    </row>
    <row r="73" spans="2:12" x14ac:dyDescent="0.2">
      <c r="B73" s="173"/>
      <c r="C73" s="175"/>
      <c r="E73" s="176"/>
      <c r="F73" s="176"/>
      <c r="G73" s="19"/>
      <c r="H73" s="19"/>
      <c r="I73" s="19"/>
      <c r="J73" s="19"/>
      <c r="K73" s="177"/>
    </row>
    <row r="74" spans="2:12" x14ac:dyDescent="0.2">
      <c r="B74" s="178"/>
      <c r="C74" s="174"/>
      <c r="D74" s="179"/>
      <c r="E74" s="19"/>
      <c r="F74" s="19"/>
      <c r="G74" s="19"/>
      <c r="H74" s="19"/>
      <c r="I74" s="19"/>
      <c r="J74" s="176"/>
      <c r="K74" s="177"/>
    </row>
    <row r="75" spans="2:12" x14ac:dyDescent="0.2">
      <c r="B75" s="173"/>
      <c r="C75" s="175"/>
      <c r="E75" s="19"/>
      <c r="F75" s="19"/>
      <c r="G75" s="19"/>
      <c r="H75" s="176"/>
      <c r="I75" s="176"/>
      <c r="J75" s="19"/>
      <c r="K75" s="177"/>
    </row>
    <row r="76" spans="2:12" x14ac:dyDescent="0.2">
      <c r="B76" s="178"/>
      <c r="C76" s="174"/>
      <c r="E76" s="19"/>
      <c r="F76" s="19"/>
      <c r="G76" s="176"/>
      <c r="H76" s="19"/>
      <c r="I76" s="19"/>
      <c r="J76" s="176"/>
      <c r="K76" s="177"/>
    </row>
    <row r="77" spans="2:12" x14ac:dyDescent="0.2">
      <c r="B77" s="173"/>
      <c r="C77" s="174"/>
      <c r="E77" s="176"/>
      <c r="F77" s="176"/>
      <c r="G77" s="19"/>
      <c r="H77" s="176"/>
      <c r="I77" s="176"/>
      <c r="J77" s="19"/>
      <c r="K77" s="177"/>
    </row>
    <row r="78" spans="2:12" x14ac:dyDescent="0.2">
      <c r="B78" s="173"/>
      <c r="C78" s="174"/>
      <c r="D78" s="179"/>
      <c r="E78" s="19"/>
      <c r="F78" s="19"/>
      <c r="G78" s="176"/>
      <c r="H78" s="19"/>
      <c r="I78" s="19"/>
      <c r="J78" s="176"/>
      <c r="K78" s="177"/>
    </row>
    <row r="79" spans="2:12" x14ac:dyDescent="0.2">
      <c r="B79" s="173"/>
      <c r="C79" s="175"/>
      <c r="E79" s="176"/>
      <c r="F79" s="176"/>
      <c r="G79" s="19"/>
      <c r="H79" s="176"/>
      <c r="I79" s="176"/>
      <c r="J79" s="19"/>
      <c r="K79" s="7"/>
    </row>
    <row r="80" spans="2:12" x14ac:dyDescent="0.2">
      <c r="B80" s="173"/>
      <c r="C80" s="174"/>
      <c r="D80" s="179"/>
      <c r="E80" s="19"/>
      <c r="F80" s="19"/>
      <c r="G80" s="176"/>
      <c r="H80" s="19"/>
      <c r="I80" s="19"/>
      <c r="J80" s="176"/>
      <c r="K80" s="7"/>
    </row>
    <row r="81" spans="2:11" s="29" customFormat="1" x14ac:dyDescent="0.2">
      <c r="B81" s="178"/>
      <c r="C81" s="174"/>
      <c r="E81" s="176"/>
      <c r="F81" s="176"/>
      <c r="G81" s="19"/>
      <c r="H81" s="176"/>
      <c r="I81" s="176"/>
      <c r="J81" s="19"/>
      <c r="K81" s="7"/>
    </row>
    <row r="82" spans="2:11" s="29" customFormat="1" x14ac:dyDescent="0.2">
      <c r="B82" s="173"/>
      <c r="C82" s="175"/>
      <c r="E82" s="19"/>
      <c r="F82" s="19"/>
      <c r="G82" s="176"/>
      <c r="H82" s="19"/>
      <c r="I82" s="19"/>
      <c r="J82" s="176"/>
      <c r="K82" s="7"/>
    </row>
    <row r="83" spans="2:11" s="29" customFormat="1" x14ac:dyDescent="0.2">
      <c r="B83" s="178"/>
      <c r="C83" s="174"/>
      <c r="D83" s="179"/>
      <c r="E83" s="19"/>
      <c r="F83" s="19"/>
      <c r="G83" s="19"/>
      <c r="H83" s="176"/>
      <c r="I83" s="176"/>
      <c r="J83" s="19"/>
      <c r="K83" s="7"/>
    </row>
    <row r="84" spans="2:11" s="29" customFormat="1" x14ac:dyDescent="0.2">
      <c r="B84" s="173"/>
      <c r="C84" s="175"/>
      <c r="E84" s="176"/>
      <c r="F84" s="176"/>
      <c r="G84" s="19"/>
      <c r="H84" s="19"/>
      <c r="I84" s="19"/>
      <c r="J84" s="176"/>
      <c r="K84" s="7"/>
    </row>
    <row r="85" spans="2:11" s="29" customFormat="1" x14ac:dyDescent="0.2">
      <c r="B85" s="178"/>
      <c r="C85" s="174"/>
      <c r="D85" s="179"/>
      <c r="E85" s="19"/>
      <c r="F85" s="19"/>
      <c r="G85" s="176"/>
      <c r="H85" s="19"/>
      <c r="I85" s="19"/>
      <c r="J85" s="19"/>
      <c r="K85" s="7"/>
    </row>
    <row r="86" spans="2:11" s="29" customFormat="1" x14ac:dyDescent="0.2">
      <c r="B86" s="173"/>
      <c r="C86" s="175"/>
      <c r="D86" s="179"/>
      <c r="E86" s="176"/>
      <c r="F86" s="176"/>
      <c r="G86" s="176"/>
      <c r="H86" s="176"/>
      <c r="I86" s="176"/>
      <c r="J86" s="19"/>
      <c r="K86" s="7"/>
    </row>
    <row r="87" spans="2:11" s="29" customFormat="1" x14ac:dyDescent="0.2">
      <c r="B87" s="167"/>
      <c r="C87" s="31"/>
      <c r="E87" s="19"/>
      <c r="F87" s="19"/>
      <c r="G87" s="19"/>
      <c r="H87" s="19"/>
      <c r="I87" s="19"/>
      <c r="J87" s="19"/>
      <c r="K87" s="7"/>
    </row>
    <row r="88" spans="2:11" s="29" customFormat="1" x14ac:dyDescent="0.2">
      <c r="B88" s="167"/>
      <c r="C88" s="31"/>
      <c r="E88" s="19"/>
      <c r="F88" s="19"/>
      <c r="G88" s="19"/>
      <c r="H88" s="19"/>
      <c r="I88" s="19"/>
      <c r="J88" s="19"/>
      <c r="K88" s="7"/>
    </row>
    <row r="90" spans="2:11" s="29" customFormat="1" x14ac:dyDescent="0.2">
      <c r="B90" s="180"/>
      <c r="C90" s="31"/>
      <c r="K90" s="31"/>
    </row>
    <row r="91" spans="2:11" s="29" customFormat="1" x14ac:dyDescent="0.2">
      <c r="B91" s="180"/>
      <c r="C91" s="31"/>
      <c r="K91" s="31"/>
    </row>
  </sheetData>
  <mergeCells count="4">
    <mergeCell ref="A2:L3"/>
    <mergeCell ref="B7:C7"/>
    <mergeCell ref="B20:C20"/>
    <mergeCell ref="B29:C29"/>
  </mergeCells>
  <pageMargins left="0.2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AB48-A351-4B24-A309-5EE1A6EDD24F}">
  <sheetPr>
    <tabColor indexed="13"/>
  </sheetPr>
  <dimension ref="A2:Y612"/>
  <sheetViews>
    <sheetView zoomScaleNormal="100" workbookViewId="0">
      <selection activeCell="M26" sqref="M26:N26"/>
    </sheetView>
  </sheetViews>
  <sheetFormatPr defaultRowHeight="11.25" x14ac:dyDescent="0.2"/>
  <cols>
    <col min="1" max="1" width="7.7109375" style="17" customWidth="1"/>
    <col min="2" max="2" width="25.140625" style="19" customWidth="1"/>
    <col min="3" max="3" width="7.5703125" style="17" customWidth="1"/>
    <col min="4" max="4" width="6.5703125" style="19" customWidth="1"/>
    <col min="5" max="6" width="4.7109375" style="19" customWidth="1"/>
    <col min="7" max="7" width="6.85546875" style="19" customWidth="1"/>
    <col min="8" max="8" width="4.7109375" style="19" customWidth="1"/>
    <col min="9" max="9" width="7" style="19" customWidth="1"/>
    <col min="10" max="10" width="4.7109375" style="19" customWidth="1"/>
    <col min="11" max="11" width="25" style="19" customWidth="1"/>
    <col min="12" max="12" width="9.85546875" style="17" customWidth="1"/>
    <col min="13" max="13" width="8.5703125" style="19" customWidth="1"/>
    <col min="14" max="14" width="8.7109375" style="19" customWidth="1"/>
    <col min="15" max="15" width="10.7109375" style="19" customWidth="1"/>
    <col min="16" max="16" width="8.85546875" style="19" customWidth="1"/>
    <col min="17" max="17" width="2.7109375" style="19" customWidth="1"/>
    <col min="18" max="18" width="7.42578125" style="19" customWidth="1"/>
    <col min="19" max="19" width="8.42578125" style="19" customWidth="1"/>
    <col min="20" max="20" width="9.5703125" style="19" customWidth="1"/>
    <col min="21" max="23" width="9.140625" style="19"/>
    <col min="24" max="24" width="25.28515625" style="19" customWidth="1"/>
    <col min="25" max="16384" width="9.140625" style="19"/>
  </cols>
  <sheetData>
    <row r="2" spans="1:25" x14ac:dyDescent="0.2">
      <c r="A2" s="17" t="s">
        <v>134</v>
      </c>
      <c r="C2" s="181"/>
      <c r="D2" s="182"/>
      <c r="E2" s="183"/>
      <c r="F2" s="182"/>
      <c r="G2" s="184"/>
      <c r="H2" s="182"/>
      <c r="I2" s="182"/>
      <c r="J2" s="182"/>
      <c r="L2" s="185" t="s">
        <v>135</v>
      </c>
      <c r="M2" s="6"/>
      <c r="N2" s="6"/>
      <c r="O2" s="6"/>
    </row>
    <row r="3" spans="1:25" ht="11.25" customHeight="1" x14ac:dyDescent="0.2">
      <c r="A3" s="17">
        <v>1</v>
      </c>
      <c r="B3" s="19" t="s">
        <v>136</v>
      </c>
      <c r="C3" s="181" t="s">
        <v>137</v>
      </c>
      <c r="M3" s="186" t="str">
        <f xml:space="preserve">  IF(R3="","",         R3)</f>
        <v>Havlík</v>
      </c>
      <c r="N3" s="187"/>
      <c r="O3" s="6"/>
      <c r="Q3" s="19" t="s">
        <v>8</v>
      </c>
      <c r="R3" s="19" t="s">
        <v>138</v>
      </c>
      <c r="S3" s="19" t="s">
        <v>139</v>
      </c>
      <c r="T3" s="19" t="s">
        <v>140</v>
      </c>
      <c r="U3" s="19" t="s">
        <v>141</v>
      </c>
      <c r="W3" s="17"/>
      <c r="Y3" s="188"/>
    </row>
    <row r="4" spans="1:25" ht="11.25" customHeight="1" x14ac:dyDescent="0.2">
      <c r="A4" s="17">
        <v>1</v>
      </c>
      <c r="B4" s="19" t="s">
        <v>142</v>
      </c>
      <c r="C4" s="181" t="s">
        <v>143</v>
      </c>
      <c r="D4" s="182"/>
      <c r="E4" s="183"/>
      <c r="F4" s="182"/>
      <c r="G4" s="184"/>
      <c r="H4" s="182"/>
      <c r="I4" s="182"/>
      <c r="J4" s="182"/>
      <c r="L4" s="15"/>
      <c r="M4" s="15" t="str">
        <f>IF(R4="","",R4)</f>
        <v>Chvátal P.</v>
      </c>
      <c r="N4" s="15" t="str">
        <f>IF(R5="","",R5)</f>
        <v>Peltán L.</v>
      </c>
      <c r="O4" s="15"/>
      <c r="Q4" s="19" t="s">
        <v>144</v>
      </c>
      <c r="R4" s="19" t="s">
        <v>145</v>
      </c>
      <c r="S4" s="19" t="s">
        <v>141</v>
      </c>
      <c r="T4" s="19" t="s">
        <v>146</v>
      </c>
      <c r="U4" s="19" t="s">
        <v>141</v>
      </c>
      <c r="W4" s="17"/>
      <c r="Y4" s="188"/>
    </row>
    <row r="5" spans="1:25" ht="11.25" customHeight="1" x14ac:dyDescent="0.2">
      <c r="A5" s="17">
        <v>1</v>
      </c>
      <c r="B5" s="19" t="s">
        <v>147</v>
      </c>
      <c r="C5" s="181" t="s">
        <v>148</v>
      </c>
      <c r="D5" s="182"/>
      <c r="E5" s="182"/>
      <c r="F5" s="182"/>
      <c r="G5" s="182"/>
      <c r="H5" s="182"/>
      <c r="I5" s="182"/>
      <c r="J5" s="182"/>
      <c r="L5" s="15"/>
      <c r="M5" s="15" t="str">
        <f>IF(R6="","",R6)</f>
        <v>Zejda V.</v>
      </c>
      <c r="N5" s="15" t="str">
        <f>IF(R7="","",R7)</f>
        <v>Novák V.</v>
      </c>
      <c r="O5" s="15"/>
      <c r="P5" s="182"/>
      <c r="Q5" s="19" t="s">
        <v>144</v>
      </c>
      <c r="R5" s="19" t="s">
        <v>141</v>
      </c>
      <c r="S5" s="19" t="s">
        <v>149</v>
      </c>
      <c r="T5" s="19" t="s">
        <v>150</v>
      </c>
      <c r="W5" s="17"/>
      <c r="Y5" s="188"/>
    </row>
    <row r="6" spans="1:25" ht="11.25" customHeight="1" x14ac:dyDescent="0.2">
      <c r="A6" s="17">
        <v>1</v>
      </c>
      <c r="B6" s="19" t="s">
        <v>151</v>
      </c>
      <c r="C6" s="181" t="s">
        <v>152</v>
      </c>
      <c r="D6" s="182"/>
      <c r="E6" s="182"/>
      <c r="F6" s="182"/>
      <c r="G6" s="182"/>
      <c r="H6" s="182"/>
      <c r="I6" s="182"/>
      <c r="J6" s="182"/>
      <c r="L6" s="15"/>
      <c r="M6" s="15"/>
      <c r="N6" s="15"/>
      <c r="O6" s="189"/>
      <c r="P6" s="190"/>
      <c r="Q6" s="19" t="s">
        <v>144</v>
      </c>
      <c r="R6" s="19" t="s">
        <v>153</v>
      </c>
      <c r="S6" s="19" t="s">
        <v>154</v>
      </c>
      <c r="T6" s="19" t="s">
        <v>155</v>
      </c>
      <c r="W6" s="17"/>
      <c r="Y6" s="188"/>
    </row>
    <row r="7" spans="1:25" ht="11.25" customHeight="1" x14ac:dyDescent="0.2">
      <c r="A7" s="17">
        <v>1</v>
      </c>
      <c r="B7" s="19" t="s">
        <v>156</v>
      </c>
      <c r="C7" s="181"/>
      <c r="J7" s="182"/>
      <c r="L7" s="17" t="str">
        <f>IF(R10="","",R10)</f>
        <v>Vávrů</v>
      </c>
      <c r="M7" s="191" t="str">
        <f>IF(R9="","",R9)</f>
        <v>Bastl P.</v>
      </c>
      <c r="N7" s="187"/>
      <c r="O7" s="19" t="str">
        <f>IF(R8="","",R8)</f>
        <v>Kelbler M.</v>
      </c>
      <c r="P7" s="190"/>
      <c r="Q7" s="19" t="s">
        <v>144</v>
      </c>
      <c r="R7" s="19" t="s">
        <v>146</v>
      </c>
      <c r="S7" s="19" t="s">
        <v>157</v>
      </c>
      <c r="T7" s="19" t="s">
        <v>140</v>
      </c>
      <c r="W7" s="17"/>
      <c r="Y7" s="188"/>
    </row>
    <row r="8" spans="1:25" ht="11.25" customHeight="1" x14ac:dyDescent="0.2">
      <c r="A8" s="192" t="s">
        <v>158</v>
      </c>
      <c r="B8" s="193" t="s">
        <v>92</v>
      </c>
      <c r="C8" s="192" t="s">
        <v>93</v>
      </c>
      <c r="D8" s="192" t="s">
        <v>94</v>
      </c>
      <c r="E8" s="192" t="s">
        <v>95</v>
      </c>
      <c r="F8" s="192" t="s">
        <v>96</v>
      </c>
      <c r="G8" s="192" t="s">
        <v>97</v>
      </c>
      <c r="H8" s="192" t="s">
        <v>98</v>
      </c>
      <c r="I8" s="193" t="s">
        <v>159</v>
      </c>
      <c r="J8" s="194" t="s">
        <v>10</v>
      </c>
      <c r="L8" s="17" t="str">
        <f>IF(R13="","",R13)</f>
        <v>Nehyba</v>
      </c>
      <c r="M8" s="191" t="str">
        <f>IF(R12="","",R12)</f>
        <v>Jánský</v>
      </c>
      <c r="N8" s="187"/>
      <c r="O8" s="19" t="str">
        <f>IF(R11="","",R11)</f>
        <v>Bastl J.</v>
      </c>
      <c r="Q8" s="19" t="s">
        <v>160</v>
      </c>
      <c r="R8" s="19" t="s">
        <v>150</v>
      </c>
      <c r="S8" s="19" t="s">
        <v>145</v>
      </c>
      <c r="T8" s="19" t="s">
        <v>157</v>
      </c>
      <c r="W8" s="17"/>
      <c r="Y8" s="188"/>
    </row>
    <row r="9" spans="1:25" ht="11.25" customHeight="1" x14ac:dyDescent="0.2">
      <c r="A9" s="192" t="s">
        <v>70</v>
      </c>
      <c r="B9" s="193" t="s">
        <v>100</v>
      </c>
      <c r="C9" s="192">
        <v>16</v>
      </c>
      <c r="D9" s="192">
        <v>13</v>
      </c>
      <c r="E9" s="192">
        <v>0</v>
      </c>
      <c r="F9" s="192">
        <v>0</v>
      </c>
      <c r="G9" s="192">
        <v>0</v>
      </c>
      <c r="H9" s="192">
        <v>3</v>
      </c>
      <c r="I9" s="195" t="s">
        <v>101</v>
      </c>
      <c r="J9" s="195">
        <v>26</v>
      </c>
      <c r="L9" s="17" t="str">
        <f>IF(R16="","",R16)</f>
        <v>Krejčí</v>
      </c>
      <c r="M9" s="191" t="str">
        <f>IF(R15="","",R15)</f>
        <v>Kříž M.</v>
      </c>
      <c r="N9" s="187"/>
      <c r="O9" s="19" t="str">
        <f>IF(R14="","",R14)</f>
        <v>Plachý</v>
      </c>
      <c r="Q9" s="19" t="s">
        <v>161</v>
      </c>
      <c r="R9" s="19" t="s">
        <v>149</v>
      </c>
      <c r="S9" s="19" t="s">
        <v>162</v>
      </c>
      <c r="T9" s="19" t="s">
        <v>163</v>
      </c>
      <c r="W9" s="17"/>
      <c r="Y9" s="188"/>
    </row>
    <row r="10" spans="1:25" ht="11.25" customHeight="1" x14ac:dyDescent="0.2">
      <c r="A10" s="192" t="s">
        <v>71</v>
      </c>
      <c r="B10" s="193" t="s">
        <v>102</v>
      </c>
      <c r="C10" s="192">
        <v>16</v>
      </c>
      <c r="D10" s="192">
        <v>11</v>
      </c>
      <c r="E10" s="192">
        <v>0</v>
      </c>
      <c r="F10" s="192">
        <v>0</v>
      </c>
      <c r="G10" s="192">
        <v>0</v>
      </c>
      <c r="H10" s="192">
        <v>5</v>
      </c>
      <c r="I10" s="192" t="s">
        <v>103</v>
      </c>
      <c r="J10" s="195">
        <v>22</v>
      </c>
      <c r="L10" s="19"/>
      <c r="Q10" s="19" t="s">
        <v>164</v>
      </c>
      <c r="R10" s="19" t="s">
        <v>163</v>
      </c>
      <c r="S10" s="19" t="s">
        <v>149</v>
      </c>
      <c r="T10" s="19" t="s">
        <v>146</v>
      </c>
      <c r="W10" s="17"/>
      <c r="Y10" s="188"/>
    </row>
    <row r="11" spans="1:25" ht="11.25" customHeight="1" x14ac:dyDescent="0.2">
      <c r="A11" s="192" t="s">
        <v>72</v>
      </c>
      <c r="B11" s="193" t="s">
        <v>104</v>
      </c>
      <c r="C11" s="192">
        <v>16</v>
      </c>
      <c r="D11" s="192">
        <v>10</v>
      </c>
      <c r="E11" s="192">
        <v>0</v>
      </c>
      <c r="F11" s="192">
        <v>0</v>
      </c>
      <c r="G11" s="192">
        <v>1</v>
      </c>
      <c r="H11" s="192">
        <v>5</v>
      </c>
      <c r="I11" s="192" t="s">
        <v>105</v>
      </c>
      <c r="J11" s="195">
        <v>21</v>
      </c>
      <c r="L11" s="185" t="s">
        <v>165</v>
      </c>
      <c r="M11" s="196" t="s">
        <v>3</v>
      </c>
      <c r="N11" s="197" t="s">
        <v>4</v>
      </c>
      <c r="O11" s="197" t="s">
        <v>5</v>
      </c>
      <c r="Q11" s="19" t="s">
        <v>160</v>
      </c>
      <c r="R11" s="19" t="s">
        <v>154</v>
      </c>
      <c r="S11" s="19" t="s">
        <v>149</v>
      </c>
      <c r="T11" s="19" t="s">
        <v>150</v>
      </c>
      <c r="W11" s="17"/>
      <c r="Y11" s="188"/>
    </row>
    <row r="12" spans="1:25" ht="11.25" customHeight="1" x14ac:dyDescent="0.2">
      <c r="A12" s="192" t="s">
        <v>73</v>
      </c>
      <c r="B12" s="193" t="s">
        <v>106</v>
      </c>
      <c r="C12" s="192">
        <v>16</v>
      </c>
      <c r="D12" s="192">
        <v>9</v>
      </c>
      <c r="E12" s="192">
        <v>0</v>
      </c>
      <c r="F12" s="192">
        <v>1</v>
      </c>
      <c r="G12" s="192">
        <v>0</v>
      </c>
      <c r="H12" s="192">
        <v>6</v>
      </c>
      <c r="I12" s="192" t="s">
        <v>107</v>
      </c>
      <c r="J12" s="195">
        <v>19</v>
      </c>
      <c r="M12" s="198" t="str">
        <f>IF(S3="","",S3)</f>
        <v>Krejčí</v>
      </c>
      <c r="N12" s="198" t="str">
        <f>IF(T3="","",T3)</f>
        <v>Plachý</v>
      </c>
      <c r="O12" s="198" t="str">
        <f>IF(U3="","",U3)</f>
        <v>Peltán L.</v>
      </c>
      <c r="Q12" s="19" t="s">
        <v>161</v>
      </c>
      <c r="R12" s="19" t="s">
        <v>162</v>
      </c>
      <c r="W12" s="17"/>
      <c r="Y12" s="188"/>
    </row>
    <row r="13" spans="1:25" ht="11.25" customHeight="1" x14ac:dyDescent="0.2">
      <c r="A13" s="192" t="s">
        <v>74</v>
      </c>
      <c r="B13" s="193" t="s">
        <v>108</v>
      </c>
      <c r="C13" s="192">
        <v>16</v>
      </c>
      <c r="D13" s="192">
        <v>6</v>
      </c>
      <c r="E13" s="192">
        <v>2</v>
      </c>
      <c r="F13" s="192">
        <v>1</v>
      </c>
      <c r="G13" s="192">
        <v>1</v>
      </c>
      <c r="H13" s="192">
        <v>6</v>
      </c>
      <c r="I13" s="192" t="s">
        <v>109</v>
      </c>
      <c r="J13" s="195">
        <v>18</v>
      </c>
      <c r="M13" s="198" t="str">
        <f t="shared" ref="M13:O19" si="0">IF(S4="","",S4)</f>
        <v>Peltán L.</v>
      </c>
      <c r="N13" s="198" t="str">
        <f t="shared" si="0"/>
        <v>Novák V.</v>
      </c>
      <c r="O13" s="198" t="str">
        <f t="shared" si="0"/>
        <v>Peltán L.</v>
      </c>
      <c r="Q13" s="19" t="s">
        <v>164</v>
      </c>
      <c r="R13" s="19" t="s">
        <v>155</v>
      </c>
      <c r="W13" s="17"/>
      <c r="Y13" s="188"/>
    </row>
    <row r="14" spans="1:25" ht="11.25" customHeight="1" x14ac:dyDescent="0.2">
      <c r="A14" s="192" t="s">
        <v>75</v>
      </c>
      <c r="B14" s="193" t="s">
        <v>110</v>
      </c>
      <c r="C14" s="192">
        <v>16</v>
      </c>
      <c r="D14" s="192">
        <v>7</v>
      </c>
      <c r="E14" s="192">
        <v>1</v>
      </c>
      <c r="F14" s="192">
        <v>1</v>
      </c>
      <c r="G14" s="192">
        <v>0</v>
      </c>
      <c r="H14" s="192">
        <v>7</v>
      </c>
      <c r="I14" s="192" t="s">
        <v>111</v>
      </c>
      <c r="J14" s="195">
        <v>17</v>
      </c>
      <c r="M14" s="198" t="str">
        <f t="shared" si="0"/>
        <v>Bastl P.</v>
      </c>
      <c r="N14" s="198" t="str">
        <f t="shared" si="0"/>
        <v>Kelbler M.</v>
      </c>
      <c r="O14" s="198" t="str">
        <f t="shared" si="0"/>
        <v/>
      </c>
      <c r="Q14" s="19" t="s">
        <v>160</v>
      </c>
      <c r="R14" s="19" t="s">
        <v>140</v>
      </c>
      <c r="W14" s="17"/>
      <c r="Y14" s="188"/>
    </row>
    <row r="15" spans="1:25" ht="11.25" customHeight="1" x14ac:dyDescent="0.2">
      <c r="A15" s="192" t="s">
        <v>76</v>
      </c>
      <c r="B15" s="193" t="s">
        <v>112</v>
      </c>
      <c r="C15" s="192">
        <v>16</v>
      </c>
      <c r="D15" s="192">
        <v>5</v>
      </c>
      <c r="E15" s="192">
        <v>0</v>
      </c>
      <c r="F15" s="192">
        <v>0</v>
      </c>
      <c r="G15" s="192">
        <v>2</v>
      </c>
      <c r="H15" s="192">
        <v>9</v>
      </c>
      <c r="I15" s="192" t="s">
        <v>113</v>
      </c>
      <c r="J15" s="195">
        <v>12</v>
      </c>
      <c r="M15" s="198" t="str">
        <f t="shared" si="0"/>
        <v>Bastl J.</v>
      </c>
      <c r="N15" s="198" t="str">
        <f t="shared" si="0"/>
        <v>Nehyba</v>
      </c>
      <c r="O15" s="198" t="str">
        <f t="shared" si="0"/>
        <v/>
      </c>
      <c r="Q15" s="19" t="s">
        <v>161</v>
      </c>
      <c r="R15" s="19" t="s">
        <v>157</v>
      </c>
      <c r="W15" s="17"/>
      <c r="Y15" s="188"/>
    </row>
    <row r="16" spans="1:25" ht="11.25" customHeight="1" x14ac:dyDescent="0.2">
      <c r="A16" s="192" t="s">
        <v>77</v>
      </c>
      <c r="B16" s="193" t="s">
        <v>115</v>
      </c>
      <c r="C16" s="192">
        <v>16</v>
      </c>
      <c r="D16" s="192">
        <v>3</v>
      </c>
      <c r="E16" s="192">
        <v>0</v>
      </c>
      <c r="F16" s="192">
        <v>1</v>
      </c>
      <c r="G16" s="192">
        <v>0</v>
      </c>
      <c r="H16" s="192">
        <v>12</v>
      </c>
      <c r="I16" s="192" t="s">
        <v>116</v>
      </c>
      <c r="J16" s="195">
        <v>7</v>
      </c>
      <c r="L16" s="19"/>
      <c r="M16" s="198" t="str">
        <f t="shared" si="0"/>
        <v>Kříž M.</v>
      </c>
      <c r="N16" s="198" t="str">
        <f t="shared" si="0"/>
        <v>Plachý</v>
      </c>
      <c r="O16" s="198" t="str">
        <f t="shared" si="0"/>
        <v/>
      </c>
      <c r="Q16" s="19" t="s">
        <v>164</v>
      </c>
      <c r="R16" s="19" t="s">
        <v>139</v>
      </c>
      <c r="W16" s="17"/>
      <c r="Y16" s="188"/>
    </row>
    <row r="17" spans="1:25" x14ac:dyDescent="0.2">
      <c r="A17" s="192" t="s">
        <v>78</v>
      </c>
      <c r="B17" s="194" t="s">
        <v>118</v>
      </c>
      <c r="C17" s="195">
        <v>16</v>
      </c>
      <c r="D17" s="195">
        <v>1</v>
      </c>
      <c r="E17" s="195">
        <v>1</v>
      </c>
      <c r="F17" s="195">
        <v>2</v>
      </c>
      <c r="G17" s="195">
        <v>0</v>
      </c>
      <c r="H17" s="195">
        <v>12</v>
      </c>
      <c r="I17" s="192" t="s">
        <v>119</v>
      </c>
      <c r="J17" s="195">
        <v>6</v>
      </c>
      <c r="L17" s="19"/>
      <c r="M17" s="198" t="str">
        <f t="shared" si="0"/>
        <v>Chvátal P.</v>
      </c>
      <c r="N17" s="198" t="str">
        <f t="shared" si="0"/>
        <v>Kříž M.</v>
      </c>
      <c r="O17" s="198" t="str">
        <f t="shared" si="0"/>
        <v/>
      </c>
      <c r="W17" s="17"/>
      <c r="Y17" s="188"/>
    </row>
    <row r="18" spans="1:25" x14ac:dyDescent="0.2">
      <c r="A18" s="19"/>
      <c r="J18" s="41"/>
      <c r="L18" s="19"/>
      <c r="M18" s="198" t="str">
        <f t="shared" si="0"/>
        <v>Jánský</v>
      </c>
      <c r="N18" s="198" t="str">
        <f t="shared" si="0"/>
        <v>Vávrů</v>
      </c>
      <c r="O18" s="198" t="str">
        <f t="shared" si="0"/>
        <v/>
      </c>
      <c r="W18" s="17"/>
      <c r="Y18" s="188"/>
    </row>
    <row r="19" spans="1:25" x14ac:dyDescent="0.2">
      <c r="A19" s="19"/>
      <c r="J19" s="41"/>
      <c r="L19" s="19"/>
      <c r="M19" s="198" t="str">
        <f t="shared" si="0"/>
        <v>Bastl P.</v>
      </c>
      <c r="N19" s="198" t="str">
        <f t="shared" si="0"/>
        <v>Novák V.</v>
      </c>
      <c r="O19" s="198" t="str">
        <f t="shared" si="0"/>
        <v/>
      </c>
      <c r="W19" s="17"/>
      <c r="Y19" s="188"/>
    </row>
    <row r="20" spans="1:25" x14ac:dyDescent="0.2">
      <c r="A20" s="19"/>
      <c r="J20" s="41"/>
      <c r="L20" s="19"/>
      <c r="M20" s="198"/>
      <c r="O20" s="6"/>
      <c r="W20" s="17"/>
      <c r="Y20" s="188"/>
    </row>
    <row r="21" spans="1:25" x14ac:dyDescent="0.2">
      <c r="A21" s="17" t="s">
        <v>134</v>
      </c>
      <c r="C21" s="181"/>
      <c r="D21" s="182"/>
      <c r="E21" s="183"/>
      <c r="F21" s="182"/>
      <c r="G21" s="184"/>
      <c r="H21" s="182"/>
      <c r="I21" s="182"/>
      <c r="J21" s="182"/>
      <c r="L21" s="185" t="s">
        <v>135</v>
      </c>
      <c r="M21" s="6"/>
      <c r="N21" s="6"/>
      <c r="O21" s="6"/>
    </row>
    <row r="22" spans="1:25" ht="12.75" x14ac:dyDescent="0.2">
      <c r="A22" s="17">
        <v>2</v>
      </c>
      <c r="B22" s="19" t="s">
        <v>166</v>
      </c>
      <c r="C22" s="181" t="s">
        <v>167</v>
      </c>
      <c r="M22" s="186" t="str">
        <f xml:space="preserve">  IF(R22="","",         R22)</f>
        <v>Havlík</v>
      </c>
      <c r="N22" s="187"/>
      <c r="O22" s="6"/>
      <c r="Q22" s="19" t="s">
        <v>8</v>
      </c>
      <c r="R22" s="19" t="s">
        <v>138</v>
      </c>
      <c r="S22" s="19" t="s">
        <v>149</v>
      </c>
      <c r="T22" s="19" t="s">
        <v>163</v>
      </c>
      <c r="U22" s="19" t="s">
        <v>162</v>
      </c>
    </row>
    <row r="23" spans="1:25" x14ac:dyDescent="0.2">
      <c r="A23" s="17">
        <v>2</v>
      </c>
      <c r="B23" s="19" t="s">
        <v>168</v>
      </c>
      <c r="C23" s="181" t="s">
        <v>169</v>
      </c>
      <c r="D23" s="182"/>
      <c r="E23" s="183"/>
      <c r="F23" s="182"/>
      <c r="G23" s="184"/>
      <c r="H23" s="182"/>
      <c r="I23" s="182"/>
      <c r="J23" s="182"/>
      <c r="L23" s="15"/>
      <c r="M23" s="15" t="str">
        <f>IF(R23="","",R23)</f>
        <v>Chvátal P.</v>
      </c>
      <c r="N23" s="15" t="str">
        <f>IF(R24="","",R24)</f>
        <v>Peltán L.</v>
      </c>
      <c r="O23" s="15"/>
      <c r="Q23" s="19" t="s">
        <v>144</v>
      </c>
      <c r="R23" s="19" t="s">
        <v>145</v>
      </c>
      <c r="S23" s="19" t="s">
        <v>155</v>
      </c>
      <c r="T23" s="19" t="s">
        <v>154</v>
      </c>
      <c r="U23" s="19" t="s">
        <v>155</v>
      </c>
    </row>
    <row r="24" spans="1:25" x14ac:dyDescent="0.2">
      <c r="A24" s="17">
        <v>2</v>
      </c>
      <c r="B24" s="19" t="s">
        <v>45</v>
      </c>
      <c r="C24" s="181" t="s">
        <v>170</v>
      </c>
      <c r="D24" s="182"/>
      <c r="E24" s="182"/>
      <c r="F24" s="182"/>
      <c r="G24" s="182"/>
      <c r="H24" s="182"/>
      <c r="I24" s="182"/>
      <c r="J24" s="182"/>
      <c r="L24" s="15"/>
      <c r="M24" s="15" t="str">
        <f>IF(R25="","",R25)</f>
        <v>Zejda V.</v>
      </c>
      <c r="N24" s="15" t="str">
        <f>IF(R26="","",R26)</f>
        <v>Plachý</v>
      </c>
      <c r="O24" s="15"/>
      <c r="P24" s="182"/>
      <c r="Q24" s="19" t="s">
        <v>144</v>
      </c>
      <c r="R24" s="19" t="s">
        <v>141</v>
      </c>
      <c r="S24" s="19" t="s">
        <v>154</v>
      </c>
      <c r="T24" s="19" t="s">
        <v>155</v>
      </c>
      <c r="U24" s="19" t="s">
        <v>141</v>
      </c>
    </row>
    <row r="25" spans="1:25" x14ac:dyDescent="0.2">
      <c r="A25" s="17">
        <v>2</v>
      </c>
      <c r="B25" s="19" t="s">
        <v>171</v>
      </c>
      <c r="C25" s="181" t="s">
        <v>172</v>
      </c>
      <c r="D25" s="182"/>
      <c r="E25" s="182"/>
      <c r="F25" s="182"/>
      <c r="G25" s="182"/>
      <c r="H25" s="182"/>
      <c r="I25" s="182"/>
      <c r="J25" s="182"/>
      <c r="L25" s="15"/>
      <c r="M25" s="15"/>
      <c r="N25" s="15"/>
      <c r="O25" s="189"/>
      <c r="P25" s="190"/>
      <c r="Q25" s="19" t="s">
        <v>144</v>
      </c>
      <c r="R25" s="19" t="s">
        <v>153</v>
      </c>
      <c r="S25" s="19" t="s">
        <v>141</v>
      </c>
      <c r="T25" s="19" t="s">
        <v>149</v>
      </c>
      <c r="U25" s="19" t="s">
        <v>163</v>
      </c>
    </row>
    <row r="26" spans="1:25" ht="12.75" x14ac:dyDescent="0.2">
      <c r="A26" s="17">
        <v>2</v>
      </c>
      <c r="B26" s="19" t="s">
        <v>173</v>
      </c>
      <c r="C26" s="181"/>
      <c r="J26" s="182"/>
      <c r="L26" s="17" t="str">
        <f>IF(R29="","",R29)</f>
        <v>Švarc</v>
      </c>
      <c r="M26" s="191" t="str">
        <f>IF(R28="","",R28)</f>
        <v>Bastl P.</v>
      </c>
      <c r="N26" s="187"/>
      <c r="O26" s="19" t="str">
        <f>IF(R27="","",R27)</f>
        <v>Kelbler M.</v>
      </c>
      <c r="P26" s="190"/>
      <c r="Q26" s="19" t="s">
        <v>144</v>
      </c>
      <c r="R26" s="19" t="s">
        <v>140</v>
      </c>
      <c r="S26" s="19" t="s">
        <v>139</v>
      </c>
      <c r="T26" s="19" t="s">
        <v>163</v>
      </c>
      <c r="U26" s="19" t="s">
        <v>157</v>
      </c>
    </row>
    <row r="27" spans="1:25" ht="12.75" x14ac:dyDescent="0.2">
      <c r="A27" s="192" t="s">
        <v>158</v>
      </c>
      <c r="B27" s="193" t="s">
        <v>92</v>
      </c>
      <c r="C27" s="192" t="s">
        <v>93</v>
      </c>
      <c r="D27" s="192" t="s">
        <v>94</v>
      </c>
      <c r="E27" s="192" t="s">
        <v>95</v>
      </c>
      <c r="F27" s="192" t="s">
        <v>96</v>
      </c>
      <c r="G27" s="192" t="s">
        <v>97</v>
      </c>
      <c r="H27" s="192" t="s">
        <v>98</v>
      </c>
      <c r="I27" s="193" t="s">
        <v>159</v>
      </c>
      <c r="J27" s="194" t="s">
        <v>10</v>
      </c>
      <c r="L27" s="17" t="str">
        <f>IF(R32="","",R32)</f>
        <v>Nehyba</v>
      </c>
      <c r="M27" s="191" t="str">
        <f>IF(R31="","",R31)</f>
        <v>Jánský</v>
      </c>
      <c r="N27" s="187"/>
      <c r="O27" s="19" t="str">
        <f>IF(R30="","",R30)</f>
        <v>Bastl J.</v>
      </c>
      <c r="Q27" s="19" t="s">
        <v>160</v>
      </c>
      <c r="R27" s="19" t="s">
        <v>150</v>
      </c>
      <c r="S27" s="19" t="s">
        <v>174</v>
      </c>
      <c r="T27" s="19" t="s">
        <v>149</v>
      </c>
      <c r="U27" s="19" t="s">
        <v>140</v>
      </c>
    </row>
    <row r="28" spans="1:25" ht="12.75" x14ac:dyDescent="0.2">
      <c r="A28" s="192" t="s">
        <v>70</v>
      </c>
      <c r="B28" s="193" t="s">
        <v>100</v>
      </c>
      <c r="C28" s="192">
        <v>16</v>
      </c>
      <c r="D28" s="192">
        <v>13</v>
      </c>
      <c r="E28" s="192">
        <v>0</v>
      </c>
      <c r="F28" s="192">
        <v>0</v>
      </c>
      <c r="G28" s="192">
        <v>0</v>
      </c>
      <c r="H28" s="192">
        <v>3</v>
      </c>
      <c r="I28" s="195" t="s">
        <v>101</v>
      </c>
      <c r="J28" s="195">
        <v>26</v>
      </c>
      <c r="L28" s="17" t="str">
        <f>IF(R35="","",R35)</f>
        <v>Krejčí</v>
      </c>
      <c r="M28" s="191" t="str">
        <f>IF(R34="","",R34)</f>
        <v>Kříž M.</v>
      </c>
      <c r="N28" s="187"/>
      <c r="O28" s="19" t="str">
        <f>IF(R33="","",R33)</f>
        <v>Vávrů</v>
      </c>
      <c r="Q28" s="19" t="s">
        <v>161</v>
      </c>
      <c r="R28" s="19" t="s">
        <v>149</v>
      </c>
      <c r="U28" s="19" t="s">
        <v>141</v>
      </c>
    </row>
    <row r="29" spans="1:25" s="6" customFormat="1" x14ac:dyDescent="0.2">
      <c r="A29" s="192" t="s">
        <v>71</v>
      </c>
      <c r="B29" s="193" t="s">
        <v>102</v>
      </c>
      <c r="C29" s="192">
        <v>16</v>
      </c>
      <c r="D29" s="192">
        <v>11</v>
      </c>
      <c r="E29" s="192">
        <v>0</v>
      </c>
      <c r="F29" s="192">
        <v>0</v>
      </c>
      <c r="G29" s="192">
        <v>0</v>
      </c>
      <c r="H29" s="192">
        <v>5</v>
      </c>
      <c r="I29" s="192" t="s">
        <v>103</v>
      </c>
      <c r="J29" s="195">
        <v>22</v>
      </c>
      <c r="K29" s="19"/>
      <c r="L29" s="19"/>
      <c r="M29" s="19"/>
      <c r="N29" s="19"/>
      <c r="O29" s="19"/>
      <c r="P29" s="19"/>
      <c r="Q29" s="19" t="s">
        <v>164</v>
      </c>
      <c r="R29" s="19" t="s">
        <v>174</v>
      </c>
      <c r="S29" s="19"/>
      <c r="T29" s="19"/>
      <c r="U29" s="19"/>
    </row>
    <row r="30" spans="1:25" x14ac:dyDescent="0.2">
      <c r="A30" s="192" t="s">
        <v>72</v>
      </c>
      <c r="B30" s="193" t="s">
        <v>104</v>
      </c>
      <c r="C30" s="192">
        <v>16</v>
      </c>
      <c r="D30" s="192">
        <v>10</v>
      </c>
      <c r="E30" s="192">
        <v>0</v>
      </c>
      <c r="F30" s="192">
        <v>0</v>
      </c>
      <c r="G30" s="192">
        <v>1</v>
      </c>
      <c r="H30" s="192">
        <v>5</v>
      </c>
      <c r="I30" s="192" t="s">
        <v>105</v>
      </c>
      <c r="J30" s="195">
        <v>21</v>
      </c>
      <c r="L30" s="185" t="s">
        <v>165</v>
      </c>
      <c r="M30" s="196" t="s">
        <v>3</v>
      </c>
      <c r="N30" s="197" t="s">
        <v>4</v>
      </c>
      <c r="O30" s="197" t="s">
        <v>5</v>
      </c>
      <c r="Q30" s="19" t="s">
        <v>160</v>
      </c>
      <c r="R30" s="19" t="s">
        <v>154</v>
      </c>
    </row>
    <row r="31" spans="1:25" x14ac:dyDescent="0.2">
      <c r="A31" s="192" t="s">
        <v>73</v>
      </c>
      <c r="B31" s="193" t="s">
        <v>106</v>
      </c>
      <c r="C31" s="192">
        <v>16</v>
      </c>
      <c r="D31" s="192">
        <v>9</v>
      </c>
      <c r="E31" s="192">
        <v>0</v>
      </c>
      <c r="F31" s="192">
        <v>1</v>
      </c>
      <c r="G31" s="192">
        <v>0</v>
      </c>
      <c r="H31" s="192">
        <v>6</v>
      </c>
      <c r="I31" s="192" t="s">
        <v>107</v>
      </c>
      <c r="J31" s="195">
        <v>19</v>
      </c>
      <c r="M31" s="198" t="str">
        <f>IF(S22="","",S22)</f>
        <v>Bastl P.</v>
      </c>
      <c r="N31" s="198" t="str">
        <f>IF(T22="","",T22)</f>
        <v>Vávrů</v>
      </c>
      <c r="O31" s="198" t="str">
        <f>IF(U22="","",U22)</f>
        <v>Jánský</v>
      </c>
      <c r="Q31" s="19" t="s">
        <v>161</v>
      </c>
      <c r="R31" s="19" t="s">
        <v>162</v>
      </c>
    </row>
    <row r="32" spans="1:25" x14ac:dyDescent="0.2">
      <c r="A32" s="192" t="s">
        <v>74</v>
      </c>
      <c r="B32" s="193" t="s">
        <v>108</v>
      </c>
      <c r="C32" s="192">
        <v>16</v>
      </c>
      <c r="D32" s="192">
        <v>6</v>
      </c>
      <c r="E32" s="192">
        <v>2</v>
      </c>
      <c r="F32" s="192">
        <v>1</v>
      </c>
      <c r="G32" s="192">
        <v>1</v>
      </c>
      <c r="H32" s="192">
        <v>6</v>
      </c>
      <c r="I32" s="192" t="s">
        <v>109</v>
      </c>
      <c r="J32" s="195">
        <v>18</v>
      </c>
      <c r="M32" s="198" t="str">
        <f t="shared" ref="M32:O38" si="1">IF(S23="","",S23)</f>
        <v>Nehyba</v>
      </c>
      <c r="N32" s="198" t="str">
        <f t="shared" si="1"/>
        <v>Bastl J.</v>
      </c>
      <c r="O32" s="198" t="str">
        <f t="shared" si="1"/>
        <v>Nehyba</v>
      </c>
      <c r="Q32" s="19" t="s">
        <v>164</v>
      </c>
      <c r="R32" s="19" t="s">
        <v>155</v>
      </c>
    </row>
    <row r="33" spans="1:22" x14ac:dyDescent="0.2">
      <c r="A33" s="192" t="s">
        <v>75</v>
      </c>
      <c r="B33" s="193" t="s">
        <v>110</v>
      </c>
      <c r="C33" s="192">
        <v>16</v>
      </c>
      <c r="D33" s="192">
        <v>7</v>
      </c>
      <c r="E33" s="192">
        <v>1</v>
      </c>
      <c r="F33" s="192">
        <v>1</v>
      </c>
      <c r="G33" s="192">
        <v>0</v>
      </c>
      <c r="H33" s="192">
        <v>7</v>
      </c>
      <c r="I33" s="192" t="s">
        <v>111</v>
      </c>
      <c r="J33" s="195">
        <v>17</v>
      </c>
      <c r="M33" s="198" t="str">
        <f t="shared" si="1"/>
        <v>Bastl J.</v>
      </c>
      <c r="N33" s="198" t="str">
        <f t="shared" si="1"/>
        <v>Nehyba</v>
      </c>
      <c r="O33" s="198" t="str">
        <f t="shared" si="1"/>
        <v>Peltán L.</v>
      </c>
      <c r="Q33" s="19" t="s">
        <v>160</v>
      </c>
      <c r="R33" s="19" t="s">
        <v>163</v>
      </c>
    </row>
    <row r="34" spans="1:22" x14ac:dyDescent="0.2">
      <c r="A34" s="192" t="s">
        <v>76</v>
      </c>
      <c r="B34" s="193" t="s">
        <v>112</v>
      </c>
      <c r="C34" s="192">
        <v>16</v>
      </c>
      <c r="D34" s="192">
        <v>5</v>
      </c>
      <c r="E34" s="192">
        <v>0</v>
      </c>
      <c r="F34" s="192">
        <v>0</v>
      </c>
      <c r="G34" s="192">
        <v>2</v>
      </c>
      <c r="H34" s="192">
        <v>9</v>
      </c>
      <c r="I34" s="192" t="s">
        <v>113</v>
      </c>
      <c r="J34" s="195">
        <v>12</v>
      </c>
      <c r="M34" s="198" t="str">
        <f t="shared" si="1"/>
        <v>Peltán L.</v>
      </c>
      <c r="N34" s="198" t="str">
        <f t="shared" si="1"/>
        <v>Bastl P.</v>
      </c>
      <c r="O34" s="198" t="str">
        <f t="shared" si="1"/>
        <v>Vávrů</v>
      </c>
      <c r="Q34" s="19" t="s">
        <v>161</v>
      </c>
      <c r="R34" s="19" t="s">
        <v>157</v>
      </c>
    </row>
    <row r="35" spans="1:22" x14ac:dyDescent="0.2">
      <c r="A35" s="192" t="s">
        <v>77</v>
      </c>
      <c r="B35" s="193" t="s">
        <v>115</v>
      </c>
      <c r="C35" s="192">
        <v>16</v>
      </c>
      <c r="D35" s="192">
        <v>3</v>
      </c>
      <c r="E35" s="192">
        <v>0</v>
      </c>
      <c r="F35" s="192">
        <v>1</v>
      </c>
      <c r="G35" s="192">
        <v>0</v>
      </c>
      <c r="H35" s="192">
        <v>12</v>
      </c>
      <c r="I35" s="192" t="s">
        <v>116</v>
      </c>
      <c r="J35" s="195">
        <v>7</v>
      </c>
      <c r="L35" s="19"/>
      <c r="M35" s="198" t="str">
        <f t="shared" si="1"/>
        <v>Krejčí</v>
      </c>
      <c r="N35" s="198" t="str">
        <f t="shared" si="1"/>
        <v>Vávrů</v>
      </c>
      <c r="O35" s="198" t="str">
        <f t="shared" si="1"/>
        <v>Kříž M.</v>
      </c>
      <c r="Q35" s="19" t="s">
        <v>164</v>
      </c>
      <c r="R35" s="19" t="s">
        <v>139</v>
      </c>
    </row>
    <row r="36" spans="1:22" x14ac:dyDescent="0.2">
      <c r="A36" s="192" t="s">
        <v>78</v>
      </c>
      <c r="B36" s="194" t="s">
        <v>118</v>
      </c>
      <c r="C36" s="195">
        <v>16</v>
      </c>
      <c r="D36" s="195">
        <v>1</v>
      </c>
      <c r="E36" s="195">
        <v>1</v>
      </c>
      <c r="F36" s="195">
        <v>2</v>
      </c>
      <c r="G36" s="195">
        <v>0</v>
      </c>
      <c r="H36" s="195">
        <v>12</v>
      </c>
      <c r="I36" s="192" t="s">
        <v>119</v>
      </c>
      <c r="J36" s="195">
        <v>6</v>
      </c>
      <c r="L36" s="19"/>
      <c r="M36" s="198" t="str">
        <f t="shared" si="1"/>
        <v>Švarc</v>
      </c>
      <c r="N36" s="198" t="str">
        <f t="shared" si="1"/>
        <v>Bastl P.</v>
      </c>
      <c r="O36" s="198" t="str">
        <f t="shared" si="1"/>
        <v>Plachý</v>
      </c>
    </row>
    <row r="37" spans="1:22" x14ac:dyDescent="0.2">
      <c r="A37" s="19"/>
      <c r="J37" s="41"/>
      <c r="L37" s="19"/>
      <c r="M37" s="198" t="str">
        <f t="shared" si="1"/>
        <v/>
      </c>
      <c r="N37" s="198" t="str">
        <f t="shared" si="1"/>
        <v/>
      </c>
      <c r="O37" s="198" t="str">
        <f t="shared" si="1"/>
        <v>Peltán L.</v>
      </c>
    </row>
    <row r="38" spans="1:22" x14ac:dyDescent="0.2">
      <c r="A38" s="19"/>
      <c r="J38" s="41"/>
      <c r="L38" s="19"/>
      <c r="M38" s="198" t="str">
        <f t="shared" si="1"/>
        <v/>
      </c>
      <c r="N38" s="198" t="str">
        <f t="shared" si="1"/>
        <v/>
      </c>
      <c r="O38" s="198" t="str">
        <f t="shared" si="1"/>
        <v/>
      </c>
    </row>
    <row r="39" spans="1:22" x14ac:dyDescent="0.2">
      <c r="A39" s="19"/>
      <c r="L39" s="19"/>
    </row>
    <row r="40" spans="1:22" x14ac:dyDescent="0.2">
      <c r="A40" s="17" t="s">
        <v>134</v>
      </c>
      <c r="C40" s="181"/>
      <c r="D40" s="182"/>
      <c r="E40" s="183"/>
      <c r="F40" s="182"/>
      <c r="G40" s="184"/>
      <c r="H40" s="182"/>
      <c r="I40" s="182"/>
      <c r="J40" s="182"/>
      <c r="L40" s="185" t="s">
        <v>135</v>
      </c>
      <c r="M40" s="6"/>
      <c r="N40" s="6"/>
      <c r="O40" s="6"/>
    </row>
    <row r="41" spans="1:22" ht="12.75" x14ac:dyDescent="0.2">
      <c r="A41" s="17">
        <v>3</v>
      </c>
      <c r="B41" s="19" t="s">
        <v>175</v>
      </c>
      <c r="C41" s="181" t="s">
        <v>176</v>
      </c>
      <c r="M41" s="186" t="str">
        <f xml:space="preserve">  IF(R41="","",         R41)</f>
        <v>Havlík</v>
      </c>
      <c r="N41" s="187"/>
      <c r="O41" s="6"/>
      <c r="Q41" s="19" t="s">
        <v>8</v>
      </c>
      <c r="R41" s="19" t="s">
        <v>138</v>
      </c>
      <c r="S41" s="19" t="s">
        <v>174</v>
      </c>
      <c r="T41" s="19" t="s">
        <v>150</v>
      </c>
      <c r="U41" s="19" t="s">
        <v>140</v>
      </c>
    </row>
    <row r="42" spans="1:22" x14ac:dyDescent="0.2">
      <c r="A42" s="17">
        <v>3</v>
      </c>
      <c r="B42" s="19" t="s">
        <v>177</v>
      </c>
      <c r="C42" s="181" t="s">
        <v>178</v>
      </c>
      <c r="D42" s="182"/>
      <c r="E42" s="183"/>
      <c r="F42" s="182"/>
      <c r="G42" s="184"/>
      <c r="H42" s="182"/>
      <c r="I42" s="182"/>
      <c r="J42" s="182"/>
      <c r="L42" s="15"/>
      <c r="M42" s="15" t="str">
        <f>IF(R42="","",R42)</f>
        <v>Chvátal P.</v>
      </c>
      <c r="N42" s="15" t="str">
        <f>IF(R43="","",R43)</f>
        <v>Peltán L.</v>
      </c>
      <c r="O42" s="15"/>
      <c r="Q42" s="19" t="s">
        <v>144</v>
      </c>
      <c r="R42" s="19" t="s">
        <v>145</v>
      </c>
      <c r="S42" s="19" t="s">
        <v>141</v>
      </c>
      <c r="T42" s="19" t="s">
        <v>150</v>
      </c>
      <c r="U42" s="19" t="s">
        <v>157</v>
      </c>
    </row>
    <row r="43" spans="1:22" x14ac:dyDescent="0.2">
      <c r="A43" s="17">
        <v>3</v>
      </c>
      <c r="B43" s="19" t="s">
        <v>179</v>
      </c>
      <c r="C43" s="181" t="s">
        <v>180</v>
      </c>
      <c r="D43" s="182"/>
      <c r="E43" s="182"/>
      <c r="F43" s="182"/>
      <c r="G43" s="182"/>
      <c r="H43" s="182"/>
      <c r="I43" s="182"/>
      <c r="J43" s="182"/>
      <c r="L43" s="15"/>
      <c r="M43" s="15" t="str">
        <f>IF(R44="","",R44)</f>
        <v>Zejda V.</v>
      </c>
      <c r="N43" s="15" t="str">
        <f>IF(R45="","",R45)</f>
        <v>Plachý</v>
      </c>
      <c r="O43" s="15"/>
      <c r="P43" s="182"/>
      <c r="Q43" s="19" t="s">
        <v>144</v>
      </c>
      <c r="R43" s="19" t="s">
        <v>141</v>
      </c>
      <c r="S43" s="19" t="s">
        <v>149</v>
      </c>
      <c r="U43" s="19" t="s">
        <v>153</v>
      </c>
    </row>
    <row r="44" spans="1:22" x14ac:dyDescent="0.2">
      <c r="A44" s="17">
        <v>3</v>
      </c>
      <c r="B44" s="19" t="s">
        <v>181</v>
      </c>
      <c r="C44" s="181" t="s">
        <v>182</v>
      </c>
      <c r="D44" s="182"/>
      <c r="E44" s="182"/>
      <c r="F44" s="182"/>
      <c r="G44" s="182"/>
      <c r="H44" s="182"/>
      <c r="I44" s="182"/>
      <c r="J44" s="182"/>
      <c r="L44" s="15"/>
      <c r="M44" s="15"/>
      <c r="N44" s="15"/>
      <c r="O44" s="189"/>
      <c r="P44" s="190"/>
      <c r="Q44" s="19" t="s">
        <v>144</v>
      </c>
      <c r="R44" s="19" t="s">
        <v>153</v>
      </c>
      <c r="S44" s="19" t="s">
        <v>145</v>
      </c>
      <c r="T44" s="19" t="s">
        <v>163</v>
      </c>
      <c r="U44" s="19" t="s">
        <v>157</v>
      </c>
    </row>
    <row r="45" spans="1:22" ht="12.75" x14ac:dyDescent="0.2">
      <c r="A45" s="17">
        <v>3</v>
      </c>
      <c r="B45" s="19" t="s">
        <v>183</v>
      </c>
      <c r="C45" s="181"/>
      <c r="J45" s="182"/>
      <c r="L45" s="17" t="str">
        <f>IF(R48="","",R48)</f>
        <v>Švarc</v>
      </c>
      <c r="M45" s="191" t="str">
        <f>IF(R47="","",R47)</f>
        <v>Bastl P.</v>
      </c>
      <c r="N45" s="187"/>
      <c r="O45" s="19" t="str">
        <f>IF(R46="","",R46)</f>
        <v>Kelbler M.</v>
      </c>
      <c r="P45" s="190"/>
      <c r="Q45" s="19" t="s">
        <v>144</v>
      </c>
      <c r="R45" s="19" t="s">
        <v>140</v>
      </c>
      <c r="S45" s="19" t="s">
        <v>163</v>
      </c>
      <c r="T45" s="19" t="s">
        <v>139</v>
      </c>
      <c r="U45" s="19" t="s">
        <v>174</v>
      </c>
    </row>
    <row r="46" spans="1:22" ht="12.75" x14ac:dyDescent="0.2">
      <c r="A46" s="192" t="s">
        <v>158</v>
      </c>
      <c r="B46" s="193" t="s">
        <v>92</v>
      </c>
      <c r="C46" s="192" t="s">
        <v>93</v>
      </c>
      <c r="D46" s="192" t="s">
        <v>94</v>
      </c>
      <c r="E46" s="192" t="s">
        <v>95</v>
      </c>
      <c r="F46" s="192" t="s">
        <v>96</v>
      </c>
      <c r="G46" s="192" t="s">
        <v>97</v>
      </c>
      <c r="H46" s="192" t="s">
        <v>98</v>
      </c>
      <c r="I46" s="193" t="s">
        <v>159</v>
      </c>
      <c r="J46" s="194" t="s">
        <v>10</v>
      </c>
      <c r="L46" s="17" t="str">
        <f>IF(R51="","",R51)</f>
        <v>Nehyba</v>
      </c>
      <c r="M46" s="191" t="str">
        <f>IF(R50="","",R50)</f>
        <v>Jánský</v>
      </c>
      <c r="N46" s="187"/>
      <c r="O46" s="19" t="str">
        <f>IF(R49="","",R49)</f>
        <v>Bastl J.</v>
      </c>
      <c r="Q46" s="19" t="s">
        <v>160</v>
      </c>
      <c r="R46" s="19" t="s">
        <v>150</v>
      </c>
    </row>
    <row r="47" spans="1:22" ht="12.75" x14ac:dyDescent="0.2">
      <c r="A47" s="192" t="s">
        <v>70</v>
      </c>
      <c r="B47" s="193" t="s">
        <v>100</v>
      </c>
      <c r="C47" s="192">
        <v>16</v>
      </c>
      <c r="D47" s="192">
        <v>13</v>
      </c>
      <c r="E47" s="192">
        <v>0</v>
      </c>
      <c r="F47" s="192">
        <v>0</v>
      </c>
      <c r="G47" s="192">
        <v>0</v>
      </c>
      <c r="H47" s="192">
        <v>3</v>
      </c>
      <c r="I47" s="195" t="s">
        <v>101</v>
      </c>
      <c r="J47" s="195">
        <v>26</v>
      </c>
      <c r="L47" s="17" t="str">
        <f>IF(R54="","",R54)</f>
        <v>Krejčí</v>
      </c>
      <c r="M47" s="191" t="str">
        <f>IF(R53="","",R53)</f>
        <v>Kříž M.</v>
      </c>
      <c r="N47" s="187"/>
      <c r="O47" s="19" t="str">
        <f>IF(R52="","",R52)</f>
        <v>Vávrů</v>
      </c>
      <c r="Q47" s="19" t="s">
        <v>161</v>
      </c>
      <c r="R47" s="19" t="s">
        <v>149</v>
      </c>
    </row>
    <row r="48" spans="1:22" x14ac:dyDescent="0.2">
      <c r="A48" s="192" t="s">
        <v>71</v>
      </c>
      <c r="B48" s="193" t="s">
        <v>102</v>
      </c>
      <c r="C48" s="192">
        <v>16</v>
      </c>
      <c r="D48" s="192">
        <v>11</v>
      </c>
      <c r="E48" s="192">
        <v>0</v>
      </c>
      <c r="F48" s="192">
        <v>0</v>
      </c>
      <c r="G48" s="192">
        <v>0</v>
      </c>
      <c r="H48" s="192">
        <v>5</v>
      </c>
      <c r="I48" s="192" t="s">
        <v>103</v>
      </c>
      <c r="J48" s="195">
        <v>22</v>
      </c>
      <c r="L48" s="19"/>
      <c r="Q48" s="19" t="s">
        <v>164</v>
      </c>
      <c r="R48" s="19" t="s">
        <v>174</v>
      </c>
      <c r="V48" s="6"/>
    </row>
    <row r="49" spans="1:21" x14ac:dyDescent="0.2">
      <c r="A49" s="192" t="s">
        <v>72</v>
      </c>
      <c r="B49" s="193" t="s">
        <v>104</v>
      </c>
      <c r="C49" s="192">
        <v>16</v>
      </c>
      <c r="D49" s="192">
        <v>10</v>
      </c>
      <c r="E49" s="192">
        <v>0</v>
      </c>
      <c r="F49" s="192">
        <v>0</v>
      </c>
      <c r="G49" s="192">
        <v>1</v>
      </c>
      <c r="H49" s="192">
        <v>5</v>
      </c>
      <c r="I49" s="192" t="s">
        <v>105</v>
      </c>
      <c r="J49" s="195">
        <v>21</v>
      </c>
      <c r="L49" s="185" t="s">
        <v>165</v>
      </c>
      <c r="M49" s="196" t="s">
        <v>3</v>
      </c>
      <c r="N49" s="197" t="s">
        <v>4</v>
      </c>
      <c r="O49" s="197" t="s">
        <v>5</v>
      </c>
      <c r="Q49" s="19" t="s">
        <v>160</v>
      </c>
      <c r="R49" s="19" t="s">
        <v>154</v>
      </c>
    </row>
    <row r="50" spans="1:21" x14ac:dyDescent="0.2">
      <c r="A50" s="192" t="s">
        <v>73</v>
      </c>
      <c r="B50" s="193" t="s">
        <v>106</v>
      </c>
      <c r="C50" s="192">
        <v>16</v>
      </c>
      <c r="D50" s="192">
        <v>9</v>
      </c>
      <c r="E50" s="192">
        <v>0</v>
      </c>
      <c r="F50" s="192">
        <v>1</v>
      </c>
      <c r="G50" s="192">
        <v>0</v>
      </c>
      <c r="H50" s="192">
        <v>6</v>
      </c>
      <c r="I50" s="192" t="s">
        <v>107</v>
      </c>
      <c r="J50" s="195">
        <v>19</v>
      </c>
      <c r="M50" s="198" t="str">
        <f>IF(S41="","",S41)</f>
        <v>Švarc</v>
      </c>
      <c r="N50" s="198" t="str">
        <f>IF(T41="","",T41)</f>
        <v>Kelbler M.</v>
      </c>
      <c r="O50" s="198" t="str">
        <f>IF(U41="","",U41)</f>
        <v>Plachý</v>
      </c>
      <c r="Q50" s="19" t="s">
        <v>161</v>
      </c>
      <c r="R50" s="19" t="s">
        <v>162</v>
      </c>
    </row>
    <row r="51" spans="1:21" x14ac:dyDescent="0.2">
      <c r="A51" s="192" t="s">
        <v>74</v>
      </c>
      <c r="B51" s="193" t="s">
        <v>108</v>
      </c>
      <c r="C51" s="192">
        <v>16</v>
      </c>
      <c r="D51" s="192">
        <v>6</v>
      </c>
      <c r="E51" s="192">
        <v>2</v>
      </c>
      <c r="F51" s="192">
        <v>1</v>
      </c>
      <c r="G51" s="192">
        <v>1</v>
      </c>
      <c r="H51" s="192">
        <v>6</v>
      </c>
      <c r="I51" s="192" t="s">
        <v>109</v>
      </c>
      <c r="J51" s="195">
        <v>18</v>
      </c>
      <c r="M51" s="198" t="str">
        <f t="shared" ref="M51:O56" si="2">IF(S42="","",S42)</f>
        <v>Peltán L.</v>
      </c>
      <c r="N51" s="198" t="str">
        <f t="shared" si="2"/>
        <v>Kelbler M.</v>
      </c>
      <c r="O51" s="198" t="str">
        <f t="shared" si="2"/>
        <v>Kříž M.</v>
      </c>
      <c r="Q51" s="19" t="s">
        <v>164</v>
      </c>
      <c r="R51" s="19" t="s">
        <v>155</v>
      </c>
    </row>
    <row r="52" spans="1:21" x14ac:dyDescent="0.2">
      <c r="A52" s="192" t="s">
        <v>75</v>
      </c>
      <c r="B52" s="193" t="s">
        <v>110</v>
      </c>
      <c r="C52" s="192">
        <v>16</v>
      </c>
      <c r="D52" s="192">
        <v>7</v>
      </c>
      <c r="E52" s="192">
        <v>1</v>
      </c>
      <c r="F52" s="192">
        <v>1</v>
      </c>
      <c r="G52" s="192">
        <v>0</v>
      </c>
      <c r="H52" s="192">
        <v>7</v>
      </c>
      <c r="I52" s="192" t="s">
        <v>111</v>
      </c>
      <c r="J52" s="195">
        <v>17</v>
      </c>
      <c r="M52" s="198" t="str">
        <f t="shared" si="2"/>
        <v>Bastl P.</v>
      </c>
      <c r="N52" s="198" t="str">
        <f t="shared" si="2"/>
        <v/>
      </c>
      <c r="O52" s="198" t="str">
        <f t="shared" si="2"/>
        <v>Zejda V.</v>
      </c>
      <c r="Q52" s="19" t="s">
        <v>160</v>
      </c>
      <c r="R52" s="19" t="s">
        <v>163</v>
      </c>
    </row>
    <row r="53" spans="1:21" x14ac:dyDescent="0.2">
      <c r="A53" s="192" t="s">
        <v>76</v>
      </c>
      <c r="B53" s="193" t="s">
        <v>112</v>
      </c>
      <c r="C53" s="192">
        <v>16</v>
      </c>
      <c r="D53" s="192">
        <v>5</v>
      </c>
      <c r="E53" s="192">
        <v>0</v>
      </c>
      <c r="F53" s="192">
        <v>0</v>
      </c>
      <c r="G53" s="192">
        <v>2</v>
      </c>
      <c r="H53" s="192">
        <v>9</v>
      </c>
      <c r="I53" s="192" t="s">
        <v>113</v>
      </c>
      <c r="J53" s="195">
        <v>12</v>
      </c>
      <c r="M53" s="198" t="str">
        <f t="shared" si="2"/>
        <v>Chvátal P.</v>
      </c>
      <c r="N53" s="198" t="str">
        <f t="shared" si="2"/>
        <v>Vávrů</v>
      </c>
      <c r="O53" s="198" t="str">
        <f t="shared" si="2"/>
        <v>Kříž M.</v>
      </c>
      <c r="Q53" s="19" t="s">
        <v>161</v>
      </c>
      <c r="R53" s="19" t="s">
        <v>157</v>
      </c>
    </row>
    <row r="54" spans="1:21" x14ac:dyDescent="0.2">
      <c r="A54" s="192" t="s">
        <v>77</v>
      </c>
      <c r="B54" s="193" t="s">
        <v>115</v>
      </c>
      <c r="C54" s="192">
        <v>16</v>
      </c>
      <c r="D54" s="192">
        <v>3</v>
      </c>
      <c r="E54" s="192">
        <v>0</v>
      </c>
      <c r="F54" s="192">
        <v>1</v>
      </c>
      <c r="G54" s="192">
        <v>0</v>
      </c>
      <c r="H54" s="192">
        <v>12</v>
      </c>
      <c r="I54" s="192" t="s">
        <v>116</v>
      </c>
      <c r="J54" s="195">
        <v>7</v>
      </c>
      <c r="L54" s="19"/>
      <c r="M54" s="198" t="str">
        <f t="shared" si="2"/>
        <v>Vávrů</v>
      </c>
      <c r="N54" s="198" t="str">
        <f t="shared" si="2"/>
        <v>Krejčí</v>
      </c>
      <c r="O54" s="198" t="str">
        <f t="shared" si="2"/>
        <v>Švarc</v>
      </c>
      <c r="Q54" s="19" t="s">
        <v>164</v>
      </c>
      <c r="R54" s="19" t="s">
        <v>139</v>
      </c>
    </row>
    <row r="55" spans="1:21" x14ac:dyDescent="0.2">
      <c r="A55" s="192" t="s">
        <v>78</v>
      </c>
      <c r="B55" s="194" t="s">
        <v>118</v>
      </c>
      <c r="C55" s="195">
        <v>16</v>
      </c>
      <c r="D55" s="195">
        <v>1</v>
      </c>
      <c r="E55" s="195">
        <v>1</v>
      </c>
      <c r="F55" s="195">
        <v>2</v>
      </c>
      <c r="G55" s="195">
        <v>0</v>
      </c>
      <c r="H55" s="195">
        <v>12</v>
      </c>
      <c r="I55" s="192" t="s">
        <v>119</v>
      </c>
      <c r="J55" s="195">
        <v>6</v>
      </c>
      <c r="L55" s="19"/>
      <c r="M55" s="198" t="str">
        <f t="shared" si="2"/>
        <v/>
      </c>
      <c r="N55" s="198" t="str">
        <f t="shared" si="2"/>
        <v/>
      </c>
      <c r="O55" s="198" t="str">
        <f t="shared" si="2"/>
        <v/>
      </c>
    </row>
    <row r="56" spans="1:21" x14ac:dyDescent="0.2">
      <c r="A56" s="19"/>
      <c r="J56" s="41"/>
      <c r="L56" s="19"/>
      <c r="M56" s="198" t="str">
        <f t="shared" si="2"/>
        <v/>
      </c>
      <c r="N56" s="198" t="str">
        <f t="shared" si="2"/>
        <v/>
      </c>
      <c r="O56" s="198" t="str">
        <f t="shared" si="2"/>
        <v/>
      </c>
    </row>
    <row r="57" spans="1:21" x14ac:dyDescent="0.2">
      <c r="A57" s="19"/>
      <c r="J57" s="41"/>
      <c r="L57" s="19"/>
      <c r="M57" s="198" t="str">
        <f>IF(S48="","",S48)</f>
        <v/>
      </c>
      <c r="N57" s="198" t="str">
        <f>IF(T48="","",T48)</f>
        <v/>
      </c>
      <c r="O57" s="6"/>
    </row>
    <row r="58" spans="1:21" x14ac:dyDescent="0.2">
      <c r="A58" s="19"/>
      <c r="L58" s="19"/>
    </row>
    <row r="59" spans="1:21" x14ac:dyDescent="0.2">
      <c r="A59" s="17" t="s">
        <v>184</v>
      </c>
      <c r="C59" s="181"/>
      <c r="D59" s="182"/>
      <c r="E59" s="183"/>
      <c r="F59" s="182"/>
      <c r="G59" s="184"/>
      <c r="H59" s="182"/>
      <c r="I59" s="182"/>
      <c r="J59" s="182"/>
      <c r="L59" s="185" t="s">
        <v>135</v>
      </c>
      <c r="M59" s="6"/>
      <c r="N59" s="6"/>
      <c r="O59" s="6"/>
    </row>
    <row r="60" spans="1:21" ht="12.75" x14ac:dyDescent="0.2">
      <c r="A60" s="17">
        <v>4</v>
      </c>
      <c r="B60" s="19" t="s">
        <v>185</v>
      </c>
      <c r="C60" s="181" t="s">
        <v>170</v>
      </c>
      <c r="D60" s="182"/>
      <c r="E60" s="182"/>
      <c r="F60" s="182"/>
      <c r="G60" s="182"/>
      <c r="H60" s="182"/>
      <c r="I60" s="182"/>
      <c r="J60" s="182"/>
      <c r="M60" s="186" t="str">
        <f xml:space="preserve">  IF(R60="","",         R60)</f>
        <v>Havlík</v>
      </c>
      <c r="N60" s="187"/>
      <c r="O60" s="6"/>
      <c r="Q60" s="19" t="s">
        <v>8</v>
      </c>
      <c r="R60" s="19" t="s">
        <v>138</v>
      </c>
      <c r="S60" s="19" t="s">
        <v>145</v>
      </c>
      <c r="T60" s="19" t="s">
        <v>163</v>
      </c>
      <c r="U60" s="19" t="s">
        <v>145</v>
      </c>
    </row>
    <row r="61" spans="1:21" x14ac:dyDescent="0.2">
      <c r="A61" s="17">
        <v>4</v>
      </c>
      <c r="B61" s="19" t="s">
        <v>186</v>
      </c>
      <c r="C61" s="181" t="s">
        <v>187</v>
      </c>
      <c r="D61" s="182"/>
      <c r="E61" s="182"/>
      <c r="F61" s="182"/>
      <c r="G61" s="182"/>
      <c r="H61" s="182"/>
      <c r="I61" s="182"/>
      <c r="J61" s="182"/>
      <c r="L61" s="15"/>
      <c r="M61" s="15" t="str">
        <f>IF(R61="","",R61)</f>
        <v>Chvátal P.</v>
      </c>
      <c r="N61" s="15" t="str">
        <f>IF(R62="","",R62)</f>
        <v>Peltán L.</v>
      </c>
      <c r="O61" s="15"/>
      <c r="Q61" s="19" t="s">
        <v>144</v>
      </c>
      <c r="R61" s="19" t="s">
        <v>145</v>
      </c>
      <c r="S61" s="19" t="s">
        <v>149</v>
      </c>
      <c r="T61" s="19" t="s">
        <v>188</v>
      </c>
      <c r="U61" s="19" t="s">
        <v>140</v>
      </c>
    </row>
    <row r="62" spans="1:21" x14ac:dyDescent="0.2">
      <c r="A62" s="17">
        <v>4</v>
      </c>
      <c r="B62" s="19" t="s">
        <v>189</v>
      </c>
      <c r="C62" s="181" t="s">
        <v>190</v>
      </c>
      <c r="D62" s="182"/>
      <c r="E62" s="182"/>
      <c r="F62" s="182"/>
      <c r="G62" s="182"/>
      <c r="H62" s="182"/>
      <c r="I62" s="182"/>
      <c r="J62" s="182"/>
      <c r="L62" s="15"/>
      <c r="M62" s="15" t="str">
        <f>IF(R63="","",R63)</f>
        <v>Zejda V.</v>
      </c>
      <c r="N62" s="15" t="str">
        <f>IF(R64="","",R64)</f>
        <v>Plachý</v>
      </c>
      <c r="O62" s="15"/>
      <c r="P62" s="182"/>
      <c r="Q62" s="19" t="s">
        <v>144</v>
      </c>
      <c r="R62" s="19" t="s">
        <v>141</v>
      </c>
      <c r="S62" s="19" t="s">
        <v>162</v>
      </c>
      <c r="T62" s="19" t="s">
        <v>154</v>
      </c>
      <c r="U62" s="19" t="s">
        <v>139</v>
      </c>
    </row>
    <row r="63" spans="1:21" x14ac:dyDescent="0.2">
      <c r="A63" s="17">
        <v>4</v>
      </c>
      <c r="B63" s="19" t="s">
        <v>191</v>
      </c>
      <c r="C63" s="181" t="s">
        <v>192</v>
      </c>
      <c r="D63" s="182"/>
      <c r="E63" s="182"/>
      <c r="F63" s="182"/>
      <c r="G63" s="182"/>
      <c r="H63" s="182"/>
      <c r="I63" s="182"/>
      <c r="J63" s="182"/>
      <c r="L63" s="15"/>
      <c r="M63" s="15"/>
      <c r="N63" s="15"/>
      <c r="O63" s="189"/>
      <c r="P63" s="190"/>
      <c r="Q63" s="19" t="s">
        <v>144</v>
      </c>
      <c r="R63" s="19" t="s">
        <v>153</v>
      </c>
      <c r="S63" s="19" t="s">
        <v>155</v>
      </c>
      <c r="T63" s="19" t="s">
        <v>154</v>
      </c>
    </row>
    <row r="64" spans="1:21" ht="12.75" x14ac:dyDescent="0.2">
      <c r="A64" s="17">
        <v>4</v>
      </c>
      <c r="B64" s="19" t="s">
        <v>193</v>
      </c>
      <c r="C64" s="181"/>
      <c r="J64" s="182"/>
      <c r="L64" s="17" t="str">
        <f>IF(R67="","",R67)</f>
        <v>Švarc</v>
      </c>
      <c r="M64" s="191" t="str">
        <f>IF(R66="","",R66)</f>
        <v>Bastl P.</v>
      </c>
      <c r="N64" s="187"/>
      <c r="O64" s="19" t="str">
        <f>IF(R65="","",R65)</f>
        <v>Kelbler M.</v>
      </c>
      <c r="P64" s="190"/>
      <c r="Q64" s="19" t="s">
        <v>144</v>
      </c>
      <c r="R64" s="19" t="s">
        <v>140</v>
      </c>
      <c r="S64" s="19" t="s">
        <v>163</v>
      </c>
      <c r="T64" s="19" t="s">
        <v>162</v>
      </c>
    </row>
    <row r="65" spans="1:22" ht="12.75" x14ac:dyDescent="0.2">
      <c r="A65" s="192" t="s">
        <v>158</v>
      </c>
      <c r="B65" s="193" t="s">
        <v>92</v>
      </c>
      <c r="C65" s="192" t="s">
        <v>93</v>
      </c>
      <c r="D65" s="192" t="s">
        <v>94</v>
      </c>
      <c r="E65" s="192" t="s">
        <v>95</v>
      </c>
      <c r="F65" s="192" t="s">
        <v>96</v>
      </c>
      <c r="G65" s="192" t="s">
        <v>97</v>
      </c>
      <c r="H65" s="192" t="s">
        <v>98</v>
      </c>
      <c r="I65" s="193" t="s">
        <v>159</v>
      </c>
      <c r="J65" s="194" t="s">
        <v>10</v>
      </c>
      <c r="L65" s="17" t="str">
        <f>IF(R70="","",R70)</f>
        <v>Nehyba</v>
      </c>
      <c r="M65" s="191" t="str">
        <f>IF(R69="","",R69)</f>
        <v>Jánský</v>
      </c>
      <c r="N65" s="187"/>
      <c r="O65" s="19" t="str">
        <f>IF(R68="","",R68)</f>
        <v>Bastl J.</v>
      </c>
      <c r="Q65" s="19" t="s">
        <v>160</v>
      </c>
      <c r="R65" s="19" t="s">
        <v>150</v>
      </c>
      <c r="S65" s="19" t="s">
        <v>149</v>
      </c>
      <c r="T65" s="19" t="s">
        <v>174</v>
      </c>
    </row>
    <row r="66" spans="1:22" ht="12.75" x14ac:dyDescent="0.2">
      <c r="A66" s="192" t="s">
        <v>70</v>
      </c>
      <c r="B66" s="193" t="s">
        <v>100</v>
      </c>
      <c r="C66" s="192">
        <v>16</v>
      </c>
      <c r="D66" s="192">
        <v>13</v>
      </c>
      <c r="E66" s="192">
        <v>0</v>
      </c>
      <c r="F66" s="192">
        <v>0</v>
      </c>
      <c r="G66" s="192">
        <v>0</v>
      </c>
      <c r="H66" s="192">
        <v>3</v>
      </c>
      <c r="I66" s="195" t="s">
        <v>101</v>
      </c>
      <c r="J66" s="195">
        <v>26</v>
      </c>
      <c r="L66" s="17" t="str">
        <f>IF(R73="","",R73)</f>
        <v>Krejčí</v>
      </c>
      <c r="M66" s="191" t="str">
        <f>IF(R72="","",R72)</f>
        <v>Kříž M.</v>
      </c>
      <c r="N66" s="187"/>
      <c r="O66" s="19" t="str">
        <f>IF(R71="","",R71)</f>
        <v>Vávrů</v>
      </c>
      <c r="Q66" s="19" t="s">
        <v>161</v>
      </c>
      <c r="R66" s="19" t="s">
        <v>149</v>
      </c>
    </row>
    <row r="67" spans="1:22" x14ac:dyDescent="0.2">
      <c r="A67" s="192" t="s">
        <v>71</v>
      </c>
      <c r="B67" s="193" t="s">
        <v>102</v>
      </c>
      <c r="C67" s="192">
        <v>16</v>
      </c>
      <c r="D67" s="192">
        <v>11</v>
      </c>
      <c r="E67" s="192">
        <v>0</v>
      </c>
      <c r="F67" s="192">
        <v>0</v>
      </c>
      <c r="G67" s="192">
        <v>0</v>
      </c>
      <c r="H67" s="192">
        <v>5</v>
      </c>
      <c r="I67" s="192" t="s">
        <v>103</v>
      </c>
      <c r="J67" s="195">
        <v>22</v>
      </c>
      <c r="L67" s="19"/>
      <c r="Q67" s="19" t="s">
        <v>164</v>
      </c>
      <c r="R67" s="19" t="s">
        <v>174</v>
      </c>
      <c r="V67" s="6"/>
    </row>
    <row r="68" spans="1:22" x14ac:dyDescent="0.2">
      <c r="A68" s="192" t="s">
        <v>72</v>
      </c>
      <c r="B68" s="193" t="s">
        <v>104</v>
      </c>
      <c r="C68" s="192">
        <v>16</v>
      </c>
      <c r="D68" s="192">
        <v>10</v>
      </c>
      <c r="E68" s="192">
        <v>0</v>
      </c>
      <c r="F68" s="192">
        <v>0</v>
      </c>
      <c r="G68" s="192">
        <v>1</v>
      </c>
      <c r="H68" s="192">
        <v>5</v>
      </c>
      <c r="I68" s="192" t="s">
        <v>105</v>
      </c>
      <c r="J68" s="195">
        <v>21</v>
      </c>
      <c r="L68" s="185" t="s">
        <v>165</v>
      </c>
      <c r="M68" s="196" t="s">
        <v>3</v>
      </c>
      <c r="N68" s="197" t="s">
        <v>4</v>
      </c>
      <c r="O68" s="197" t="s">
        <v>5</v>
      </c>
      <c r="Q68" s="19" t="s">
        <v>160</v>
      </c>
      <c r="R68" s="19" t="s">
        <v>154</v>
      </c>
    </row>
    <row r="69" spans="1:22" x14ac:dyDescent="0.2">
      <c r="A69" s="192" t="s">
        <v>73</v>
      </c>
      <c r="B69" s="193" t="s">
        <v>106</v>
      </c>
      <c r="C69" s="192">
        <v>16</v>
      </c>
      <c r="D69" s="192">
        <v>9</v>
      </c>
      <c r="E69" s="192">
        <v>0</v>
      </c>
      <c r="F69" s="192">
        <v>1</v>
      </c>
      <c r="G69" s="192">
        <v>0</v>
      </c>
      <c r="H69" s="192">
        <v>6</v>
      </c>
      <c r="I69" s="192" t="s">
        <v>107</v>
      </c>
      <c r="J69" s="195">
        <v>19</v>
      </c>
      <c r="M69" s="198" t="str">
        <f t="shared" ref="M69:O81" si="3">IF(S60="","",S60)</f>
        <v>Chvátal P.</v>
      </c>
      <c r="N69" s="198" t="str">
        <f t="shared" si="3"/>
        <v>Vávrů</v>
      </c>
      <c r="O69" s="198" t="str">
        <f t="shared" si="3"/>
        <v>Chvátal P.</v>
      </c>
      <c r="Q69" s="19" t="s">
        <v>161</v>
      </c>
      <c r="R69" s="19" t="s">
        <v>162</v>
      </c>
    </row>
    <row r="70" spans="1:22" x14ac:dyDescent="0.2">
      <c r="A70" s="192" t="s">
        <v>74</v>
      </c>
      <c r="B70" s="193" t="s">
        <v>108</v>
      </c>
      <c r="C70" s="192">
        <v>16</v>
      </c>
      <c r="D70" s="192">
        <v>6</v>
      </c>
      <c r="E70" s="192">
        <v>2</v>
      </c>
      <c r="F70" s="192">
        <v>1</v>
      </c>
      <c r="G70" s="192">
        <v>1</v>
      </c>
      <c r="H70" s="192">
        <v>6</v>
      </c>
      <c r="I70" s="192" t="s">
        <v>109</v>
      </c>
      <c r="J70" s="195">
        <v>18</v>
      </c>
      <c r="M70" s="198" t="str">
        <f t="shared" si="3"/>
        <v>Bastl P.</v>
      </c>
      <c r="N70" s="198" t="str">
        <f t="shared" si="3"/>
        <v>Kelber M.</v>
      </c>
      <c r="O70" s="198" t="str">
        <f t="shared" si="3"/>
        <v>Plachý</v>
      </c>
      <c r="Q70" s="19" t="s">
        <v>164</v>
      </c>
      <c r="R70" s="19" t="s">
        <v>155</v>
      </c>
    </row>
    <row r="71" spans="1:22" s="199" customFormat="1" x14ac:dyDescent="0.2">
      <c r="A71" s="192" t="s">
        <v>75</v>
      </c>
      <c r="B71" s="193" t="s">
        <v>110</v>
      </c>
      <c r="C71" s="192">
        <v>16</v>
      </c>
      <c r="D71" s="192">
        <v>7</v>
      </c>
      <c r="E71" s="192">
        <v>1</v>
      </c>
      <c r="F71" s="192">
        <v>1</v>
      </c>
      <c r="G71" s="192">
        <v>0</v>
      </c>
      <c r="H71" s="192">
        <v>7</v>
      </c>
      <c r="I71" s="192" t="s">
        <v>111</v>
      </c>
      <c r="J71" s="195">
        <v>17</v>
      </c>
      <c r="K71" s="19"/>
      <c r="L71" s="17"/>
      <c r="M71" s="198" t="str">
        <f t="shared" si="3"/>
        <v>Jánský</v>
      </c>
      <c r="N71" s="198" t="str">
        <f t="shared" si="3"/>
        <v>Bastl J.</v>
      </c>
      <c r="O71" s="198" t="str">
        <f t="shared" si="3"/>
        <v>Krejčí</v>
      </c>
      <c r="P71" s="19"/>
      <c r="Q71" s="19" t="s">
        <v>160</v>
      </c>
      <c r="R71" s="19" t="s">
        <v>163</v>
      </c>
      <c r="S71" s="19"/>
      <c r="T71" s="19"/>
      <c r="U71" s="19"/>
      <c r="V71" s="19"/>
    </row>
    <row r="72" spans="1:22" s="199" customFormat="1" x14ac:dyDescent="0.2">
      <c r="A72" s="192" t="s">
        <v>76</v>
      </c>
      <c r="B72" s="193" t="s">
        <v>112</v>
      </c>
      <c r="C72" s="192">
        <v>16</v>
      </c>
      <c r="D72" s="192">
        <v>5</v>
      </c>
      <c r="E72" s="192">
        <v>0</v>
      </c>
      <c r="F72" s="192">
        <v>0</v>
      </c>
      <c r="G72" s="192">
        <v>2</v>
      </c>
      <c r="H72" s="192">
        <v>9</v>
      </c>
      <c r="I72" s="192" t="s">
        <v>113</v>
      </c>
      <c r="J72" s="195">
        <v>12</v>
      </c>
      <c r="K72" s="19"/>
      <c r="L72" s="17"/>
      <c r="M72" s="198" t="str">
        <f t="shared" si="3"/>
        <v>Nehyba</v>
      </c>
      <c r="N72" s="198" t="str">
        <f t="shared" si="3"/>
        <v>Bastl J.</v>
      </c>
      <c r="O72" s="198" t="str">
        <f t="shared" si="3"/>
        <v/>
      </c>
      <c r="P72" s="19"/>
      <c r="Q72" s="19" t="s">
        <v>161</v>
      </c>
      <c r="R72" s="19" t="s">
        <v>157</v>
      </c>
      <c r="S72" s="19"/>
      <c r="T72" s="19"/>
      <c r="U72" s="19"/>
      <c r="V72" s="19"/>
    </row>
    <row r="73" spans="1:22" s="199" customFormat="1" x14ac:dyDescent="0.2">
      <c r="A73" s="192" t="s">
        <v>77</v>
      </c>
      <c r="B73" s="193" t="s">
        <v>115</v>
      </c>
      <c r="C73" s="192">
        <v>16</v>
      </c>
      <c r="D73" s="192">
        <v>3</v>
      </c>
      <c r="E73" s="192">
        <v>0</v>
      </c>
      <c r="F73" s="192">
        <v>1</v>
      </c>
      <c r="G73" s="192">
        <v>0</v>
      </c>
      <c r="H73" s="192">
        <v>12</v>
      </c>
      <c r="I73" s="192" t="s">
        <v>116</v>
      </c>
      <c r="J73" s="195">
        <v>7</v>
      </c>
      <c r="K73" s="19"/>
      <c r="L73" s="19"/>
      <c r="M73" s="198" t="str">
        <f t="shared" si="3"/>
        <v>Vávrů</v>
      </c>
      <c r="N73" s="198" t="str">
        <f t="shared" si="3"/>
        <v>Jánský</v>
      </c>
      <c r="O73" s="198" t="str">
        <f t="shared" si="3"/>
        <v/>
      </c>
      <c r="P73" s="19"/>
      <c r="Q73" s="19" t="s">
        <v>164</v>
      </c>
      <c r="R73" s="19" t="s">
        <v>139</v>
      </c>
      <c r="S73" s="19"/>
      <c r="T73" s="19"/>
      <c r="U73" s="19"/>
      <c r="V73" s="19"/>
    </row>
    <row r="74" spans="1:22" s="199" customFormat="1" x14ac:dyDescent="0.2">
      <c r="A74" s="192" t="s">
        <v>78</v>
      </c>
      <c r="B74" s="194" t="s">
        <v>118</v>
      </c>
      <c r="C74" s="195">
        <v>16</v>
      </c>
      <c r="D74" s="195">
        <v>1</v>
      </c>
      <c r="E74" s="195">
        <v>1</v>
      </c>
      <c r="F74" s="195">
        <v>2</v>
      </c>
      <c r="G74" s="195">
        <v>0</v>
      </c>
      <c r="H74" s="195">
        <v>12</v>
      </c>
      <c r="I74" s="192" t="s">
        <v>119</v>
      </c>
      <c r="J74" s="195">
        <v>6</v>
      </c>
      <c r="K74" s="19"/>
      <c r="L74" s="19"/>
      <c r="M74" s="198" t="str">
        <f t="shared" si="3"/>
        <v>Bastl P.</v>
      </c>
      <c r="N74" s="198" t="str">
        <f>IF(T65="","",T65)</f>
        <v>Švarc</v>
      </c>
      <c r="O74" s="7"/>
      <c r="P74" s="19"/>
      <c r="Q74" s="19"/>
      <c r="R74" s="19"/>
      <c r="S74" s="19"/>
      <c r="T74" s="19"/>
    </row>
    <row r="75" spans="1:22" s="199" customFormat="1" x14ac:dyDescent="0.2">
      <c r="A75" s="19"/>
      <c r="B75" s="19"/>
      <c r="C75" s="17"/>
      <c r="D75" s="19"/>
      <c r="E75" s="19"/>
      <c r="F75" s="19"/>
      <c r="G75" s="19"/>
      <c r="H75" s="19"/>
      <c r="I75" s="19"/>
      <c r="J75" s="41"/>
      <c r="K75" s="19"/>
      <c r="L75" s="19"/>
      <c r="M75" s="198" t="str">
        <f t="shared" si="3"/>
        <v/>
      </c>
      <c r="N75" s="198" t="str">
        <f>IF(T66="","",T66)</f>
        <v/>
      </c>
      <c r="O75" s="6"/>
      <c r="P75" s="19"/>
      <c r="Q75" s="19"/>
      <c r="R75" s="19"/>
      <c r="S75" s="19"/>
      <c r="T75" s="19"/>
    </row>
    <row r="76" spans="1:22" s="199" customFormat="1" ht="12" customHeight="1" x14ac:dyDescent="0.2">
      <c r="A76" s="19"/>
      <c r="B76" s="19"/>
      <c r="C76" s="17"/>
      <c r="D76" s="19"/>
      <c r="E76" s="19"/>
      <c r="F76" s="19"/>
      <c r="G76" s="19"/>
      <c r="H76" s="19"/>
      <c r="I76" s="19"/>
      <c r="J76" s="41"/>
      <c r="K76" s="19"/>
      <c r="L76" s="19"/>
      <c r="M76" s="198" t="str">
        <f t="shared" si="3"/>
        <v/>
      </c>
      <c r="N76" s="198" t="str">
        <f>IF(T67="","",T67)</f>
        <v/>
      </c>
      <c r="O76" s="6"/>
      <c r="P76" s="19"/>
      <c r="Q76" s="19"/>
      <c r="R76" s="19"/>
      <c r="S76" s="19"/>
      <c r="T76" s="19"/>
    </row>
    <row r="77" spans="1:22" s="199" customFormat="1" ht="12" customHeight="1" x14ac:dyDescent="0.2">
      <c r="A77" s="19"/>
      <c r="B77" s="19"/>
      <c r="C77" s="17"/>
      <c r="D77" s="19"/>
      <c r="E77" s="19"/>
      <c r="F77" s="19"/>
      <c r="G77" s="19"/>
      <c r="H77" s="19"/>
      <c r="I77" s="19"/>
      <c r="J77" s="41"/>
      <c r="K77" s="19"/>
      <c r="L77" s="19"/>
      <c r="M77" s="198" t="str">
        <f t="shared" si="3"/>
        <v/>
      </c>
      <c r="N77" s="198"/>
      <c r="O77" s="6"/>
      <c r="P77" s="19"/>
      <c r="Q77" s="19"/>
      <c r="R77" s="19"/>
      <c r="S77" s="19"/>
      <c r="T77" s="19"/>
    </row>
    <row r="78" spans="1:22" s="199" customFormat="1" ht="12" customHeight="1" x14ac:dyDescent="0.2">
      <c r="A78" s="19"/>
      <c r="B78" s="19"/>
      <c r="C78" s="17"/>
      <c r="D78" s="19"/>
      <c r="E78" s="19"/>
      <c r="F78" s="19"/>
      <c r="G78" s="19"/>
      <c r="H78" s="19"/>
      <c r="I78" s="19"/>
      <c r="J78" s="41"/>
      <c r="K78" s="19"/>
      <c r="L78" s="19"/>
      <c r="M78" s="198" t="str">
        <f t="shared" si="3"/>
        <v/>
      </c>
      <c r="N78" s="198"/>
      <c r="O78" s="6"/>
      <c r="P78" s="19"/>
      <c r="Q78" s="19"/>
      <c r="R78" s="19"/>
      <c r="S78" s="19"/>
      <c r="T78" s="19"/>
    </row>
    <row r="79" spans="1:22" s="199" customFormat="1" ht="12" customHeight="1" x14ac:dyDescent="0.2">
      <c r="A79" s="19"/>
      <c r="B79" s="19"/>
      <c r="C79" s="17"/>
      <c r="D79" s="19"/>
      <c r="E79" s="19"/>
      <c r="F79" s="19"/>
      <c r="G79" s="19"/>
      <c r="H79" s="19"/>
      <c r="I79" s="19"/>
      <c r="J79" s="41"/>
      <c r="K79" s="19"/>
      <c r="L79" s="19"/>
      <c r="M79" s="198" t="str">
        <f t="shared" si="3"/>
        <v/>
      </c>
      <c r="N79" s="198"/>
      <c r="O79" s="6"/>
      <c r="P79" s="19"/>
      <c r="Q79" s="19"/>
      <c r="R79" s="19"/>
      <c r="S79" s="19"/>
      <c r="T79" s="19"/>
    </row>
    <row r="80" spans="1:22" s="199" customFormat="1" ht="12" customHeight="1" x14ac:dyDescent="0.2">
      <c r="A80" s="19"/>
      <c r="B80" s="19"/>
      <c r="C80" s="17"/>
      <c r="D80" s="19"/>
      <c r="E80" s="19"/>
      <c r="F80" s="19"/>
      <c r="G80" s="19"/>
      <c r="H80" s="19"/>
      <c r="I80" s="19"/>
      <c r="J80" s="41"/>
      <c r="K80" s="19"/>
      <c r="L80" s="19"/>
      <c r="M80" s="198" t="str">
        <f t="shared" si="3"/>
        <v/>
      </c>
      <c r="N80" s="198"/>
      <c r="O80" s="6"/>
      <c r="P80" s="19"/>
      <c r="Q80" s="19"/>
      <c r="R80" s="19"/>
      <c r="S80" s="19"/>
      <c r="T80" s="19"/>
    </row>
    <row r="81" spans="1:22" s="199" customFormat="1" ht="12" customHeight="1" x14ac:dyDescent="0.2">
      <c r="A81" s="19"/>
      <c r="B81" s="19"/>
      <c r="C81" s="17"/>
      <c r="D81" s="19"/>
      <c r="E81" s="19"/>
      <c r="F81" s="19"/>
      <c r="G81" s="19"/>
      <c r="H81" s="19"/>
      <c r="I81" s="19"/>
      <c r="J81" s="41"/>
      <c r="K81" s="19"/>
      <c r="L81" s="19"/>
      <c r="M81" s="198" t="str">
        <f t="shared" si="3"/>
        <v/>
      </c>
      <c r="N81" s="198"/>
      <c r="O81" s="6"/>
      <c r="P81" s="19"/>
      <c r="Q81" s="19"/>
      <c r="R81" s="19"/>
      <c r="S81" s="19"/>
      <c r="T81" s="19"/>
    </row>
    <row r="82" spans="1:22" s="199" customFormat="1" ht="12" customHeight="1" x14ac:dyDescent="0.2">
      <c r="A82" s="19"/>
      <c r="B82" s="19"/>
      <c r="C82" s="17"/>
      <c r="D82" s="19"/>
      <c r="E82" s="19"/>
      <c r="F82" s="19"/>
      <c r="G82" s="19"/>
      <c r="H82" s="19"/>
      <c r="I82" s="19"/>
      <c r="J82" s="41"/>
      <c r="K82" s="19"/>
      <c r="L82" s="19"/>
      <c r="M82" s="198"/>
      <c r="N82" s="198"/>
      <c r="O82" s="6"/>
      <c r="P82" s="19"/>
      <c r="Q82" s="19"/>
      <c r="R82" s="19"/>
      <c r="S82" s="19"/>
      <c r="T82" s="19"/>
    </row>
    <row r="83" spans="1:22" s="199" customFormat="1" ht="12" customHeight="1" x14ac:dyDescent="0.2">
      <c r="A83" s="19"/>
      <c r="B83" s="19"/>
      <c r="C83" s="17"/>
      <c r="D83" s="19"/>
      <c r="E83" s="19"/>
      <c r="F83" s="19"/>
      <c r="G83" s="19"/>
      <c r="H83" s="19"/>
      <c r="I83" s="19"/>
      <c r="J83" s="41"/>
      <c r="K83" s="19"/>
      <c r="L83" s="19"/>
      <c r="M83" s="198"/>
      <c r="N83" s="198"/>
      <c r="O83" s="6"/>
      <c r="P83" s="19"/>
      <c r="Q83" s="19"/>
      <c r="R83" s="19"/>
      <c r="S83" s="19"/>
      <c r="T83" s="19"/>
    </row>
    <row r="84" spans="1:22" s="199" customFormat="1" x14ac:dyDescent="0.2">
      <c r="C84" s="200"/>
      <c r="M84" s="198"/>
    </row>
    <row r="85" spans="1:22" s="199" customFormat="1" x14ac:dyDescent="0.2">
      <c r="A85" s="17" t="s">
        <v>184</v>
      </c>
      <c r="B85" s="19"/>
      <c r="C85" s="181"/>
      <c r="D85" s="182"/>
      <c r="E85" s="183"/>
      <c r="F85" s="182"/>
      <c r="G85" s="184"/>
      <c r="H85" s="182"/>
      <c r="I85" s="182"/>
      <c r="J85" s="182"/>
      <c r="K85" s="19"/>
      <c r="L85" s="185" t="s">
        <v>135</v>
      </c>
      <c r="M85" s="6"/>
      <c r="N85" s="6"/>
      <c r="O85" s="6"/>
      <c r="P85" s="19"/>
      <c r="Q85" s="19"/>
      <c r="R85" s="19"/>
      <c r="S85" s="19"/>
      <c r="T85" s="19"/>
      <c r="U85" s="19"/>
      <c r="V85" s="19"/>
    </row>
    <row r="86" spans="1:22" s="199" customFormat="1" ht="12.75" x14ac:dyDescent="0.2">
      <c r="A86" s="17">
        <v>5</v>
      </c>
      <c r="B86" s="19" t="s">
        <v>194</v>
      </c>
      <c r="C86" s="181" t="s">
        <v>195</v>
      </c>
      <c r="D86" s="182"/>
      <c r="E86" s="182"/>
      <c r="F86" s="182"/>
      <c r="G86" s="182"/>
      <c r="H86" s="182"/>
      <c r="I86" s="182"/>
      <c r="J86" s="182"/>
      <c r="K86" s="19"/>
      <c r="L86" s="17"/>
      <c r="M86" s="186" t="str">
        <f xml:space="preserve">  IF(R86="","",         R86)</f>
        <v>Havlík</v>
      </c>
      <c r="N86" s="187"/>
      <c r="O86" s="6"/>
      <c r="P86" s="19"/>
      <c r="Q86" s="19" t="s">
        <v>8</v>
      </c>
      <c r="R86" s="19" t="s">
        <v>138</v>
      </c>
      <c r="S86" s="19" t="s">
        <v>149</v>
      </c>
      <c r="T86" s="19" t="s">
        <v>153</v>
      </c>
      <c r="U86" s="19" t="s">
        <v>141</v>
      </c>
      <c r="V86" s="19"/>
    </row>
    <row r="87" spans="1:22" s="199" customFormat="1" x14ac:dyDescent="0.2">
      <c r="A87" s="17">
        <v>5</v>
      </c>
      <c r="B87" s="19" t="s">
        <v>196</v>
      </c>
      <c r="C87" s="181" t="s">
        <v>197</v>
      </c>
      <c r="D87" s="182"/>
      <c r="E87" s="182"/>
      <c r="F87" s="182"/>
      <c r="G87" s="182"/>
      <c r="H87" s="182"/>
      <c r="I87" s="182"/>
      <c r="J87" s="182"/>
      <c r="K87" s="19"/>
      <c r="L87" s="15"/>
      <c r="M87" s="15" t="str">
        <f>IF(R87="","",R87)</f>
        <v>Chvátal P.</v>
      </c>
      <c r="N87" s="15" t="str">
        <f>IF(R88="","",R88)</f>
        <v>Peltán L.</v>
      </c>
      <c r="O87" s="15"/>
      <c r="P87" s="19"/>
      <c r="Q87" s="19" t="s">
        <v>144</v>
      </c>
      <c r="R87" s="19" t="s">
        <v>145</v>
      </c>
      <c r="S87" s="19" t="s">
        <v>163</v>
      </c>
      <c r="T87" s="19" t="s">
        <v>149</v>
      </c>
      <c r="U87" s="19" t="s">
        <v>141</v>
      </c>
      <c r="V87" s="19"/>
    </row>
    <row r="88" spans="1:22" s="199" customFormat="1" x14ac:dyDescent="0.2">
      <c r="A88" s="17">
        <v>5</v>
      </c>
      <c r="B88" s="19" t="s">
        <v>198</v>
      </c>
      <c r="C88" s="181" t="s">
        <v>180</v>
      </c>
      <c r="D88" s="182"/>
      <c r="E88" s="182"/>
      <c r="F88" s="182"/>
      <c r="G88" s="182"/>
      <c r="H88" s="182"/>
      <c r="I88" s="182"/>
      <c r="J88" s="182"/>
      <c r="K88" s="19"/>
      <c r="L88" s="15"/>
      <c r="M88" s="15" t="str">
        <f>IF(R89="","",R89)</f>
        <v>Zejda V.</v>
      </c>
      <c r="N88" s="15" t="str">
        <f>IF(R90="","",R90)</f>
        <v>Plachý</v>
      </c>
      <c r="O88" s="15"/>
      <c r="P88" s="182"/>
      <c r="Q88" s="19" t="s">
        <v>144</v>
      </c>
      <c r="R88" s="19" t="s">
        <v>141</v>
      </c>
      <c r="S88" s="19" t="s">
        <v>141</v>
      </c>
      <c r="T88" s="19" t="s">
        <v>163</v>
      </c>
      <c r="U88" s="19" t="s">
        <v>149</v>
      </c>
      <c r="V88" s="19"/>
    </row>
    <row r="89" spans="1:22" s="199" customFormat="1" x14ac:dyDescent="0.2">
      <c r="A89" s="17">
        <v>5</v>
      </c>
      <c r="B89" s="19" t="s">
        <v>199</v>
      </c>
      <c r="C89" s="181" t="s">
        <v>172</v>
      </c>
      <c r="D89" s="182"/>
      <c r="E89" s="182"/>
      <c r="F89" s="182"/>
      <c r="G89" s="182"/>
      <c r="H89" s="182"/>
      <c r="I89" s="182"/>
      <c r="J89" s="182"/>
      <c r="K89" s="19"/>
      <c r="L89" s="15"/>
      <c r="M89" s="15"/>
      <c r="N89" s="15"/>
      <c r="O89" s="189"/>
      <c r="P89" s="190"/>
      <c r="Q89" s="19" t="s">
        <v>144</v>
      </c>
      <c r="R89" s="19" t="s">
        <v>153</v>
      </c>
      <c r="S89" s="19" t="s">
        <v>163</v>
      </c>
      <c r="T89" s="19" t="s">
        <v>141</v>
      </c>
      <c r="U89" s="19"/>
      <c r="V89" s="19"/>
    </row>
    <row r="90" spans="1:22" s="199" customFormat="1" ht="12.75" x14ac:dyDescent="0.2">
      <c r="A90" s="17">
        <v>5</v>
      </c>
      <c r="B90" s="19" t="s">
        <v>200</v>
      </c>
      <c r="C90" s="181"/>
      <c r="D90" s="19"/>
      <c r="E90" s="19"/>
      <c r="F90" s="19"/>
      <c r="G90" s="19"/>
      <c r="H90" s="19"/>
      <c r="I90" s="19"/>
      <c r="J90" s="182"/>
      <c r="K90" s="19"/>
      <c r="L90" s="17" t="str">
        <f>IF(R93="","",R93)</f>
        <v>Švarc</v>
      </c>
      <c r="M90" s="191" t="str">
        <f>IF(R92="","",R92)</f>
        <v>Bastl P.</v>
      </c>
      <c r="N90" s="187"/>
      <c r="O90" s="19" t="str">
        <f>IF(R91="","",R91)</f>
        <v>Kelbler M.</v>
      </c>
      <c r="P90" s="190"/>
      <c r="Q90" s="19" t="s">
        <v>144</v>
      </c>
      <c r="R90" s="19" t="s">
        <v>140</v>
      </c>
      <c r="S90" s="19" t="s">
        <v>163</v>
      </c>
      <c r="T90" s="19" t="s">
        <v>141</v>
      </c>
      <c r="U90" s="19"/>
      <c r="V90" s="19"/>
    </row>
    <row r="91" spans="1:22" s="199" customFormat="1" ht="12.75" x14ac:dyDescent="0.2">
      <c r="A91" s="192" t="s">
        <v>158</v>
      </c>
      <c r="B91" s="193" t="s">
        <v>92</v>
      </c>
      <c r="C91" s="192" t="s">
        <v>93</v>
      </c>
      <c r="D91" s="192" t="s">
        <v>94</v>
      </c>
      <c r="E91" s="192" t="s">
        <v>95</v>
      </c>
      <c r="F91" s="192" t="s">
        <v>96</v>
      </c>
      <c r="G91" s="192" t="s">
        <v>97</v>
      </c>
      <c r="H91" s="192" t="s">
        <v>98</v>
      </c>
      <c r="I91" s="193" t="s">
        <v>159</v>
      </c>
      <c r="J91" s="194" t="s">
        <v>10</v>
      </c>
      <c r="K91" s="19"/>
      <c r="L91" s="17" t="str">
        <f>IF(R96="","",R96)</f>
        <v>Nehyba</v>
      </c>
      <c r="M91" s="191" t="str">
        <f>IF(R95="","",R95)</f>
        <v>Jánský</v>
      </c>
      <c r="N91" s="187"/>
      <c r="O91" s="19" t="str">
        <f>IF(R94="","",R94)</f>
        <v>Bastl J.</v>
      </c>
      <c r="P91" s="19"/>
      <c r="Q91" s="19" t="s">
        <v>160</v>
      </c>
      <c r="R91" s="19" t="s">
        <v>150</v>
      </c>
      <c r="S91" s="19"/>
      <c r="T91" s="19"/>
      <c r="U91" s="19"/>
      <c r="V91" s="19"/>
    </row>
    <row r="92" spans="1:22" s="199" customFormat="1" ht="12.75" x14ac:dyDescent="0.2">
      <c r="A92" s="192" t="s">
        <v>70</v>
      </c>
      <c r="B92" s="193" t="s">
        <v>100</v>
      </c>
      <c r="C92" s="192">
        <v>16</v>
      </c>
      <c r="D92" s="192">
        <v>13</v>
      </c>
      <c r="E92" s="192">
        <v>0</v>
      </c>
      <c r="F92" s="192">
        <v>0</v>
      </c>
      <c r="G92" s="192">
        <v>0</v>
      </c>
      <c r="H92" s="192">
        <v>3</v>
      </c>
      <c r="I92" s="195" t="s">
        <v>101</v>
      </c>
      <c r="J92" s="195">
        <v>26</v>
      </c>
      <c r="K92" s="19"/>
      <c r="L92" s="17" t="str">
        <f>IF(R99="","",R99)</f>
        <v>Krejčí</v>
      </c>
      <c r="M92" s="191" t="str">
        <f>IF(R98="","",R98)</f>
        <v>Kříž M.</v>
      </c>
      <c r="N92" s="187"/>
      <c r="O92" s="19" t="str">
        <f>IF(R97="","",R97)</f>
        <v>Vávrů</v>
      </c>
      <c r="P92" s="19"/>
      <c r="Q92" s="19" t="s">
        <v>161</v>
      </c>
      <c r="R92" s="19" t="s">
        <v>149</v>
      </c>
      <c r="S92" s="19"/>
      <c r="T92" s="19"/>
      <c r="U92" s="19"/>
      <c r="V92" s="19"/>
    </row>
    <row r="93" spans="1:22" s="199" customFormat="1" x14ac:dyDescent="0.2">
      <c r="A93" s="192" t="s">
        <v>71</v>
      </c>
      <c r="B93" s="193" t="s">
        <v>102</v>
      </c>
      <c r="C93" s="192">
        <v>16</v>
      </c>
      <c r="D93" s="192">
        <v>11</v>
      </c>
      <c r="E93" s="192">
        <v>0</v>
      </c>
      <c r="F93" s="192">
        <v>0</v>
      </c>
      <c r="G93" s="192">
        <v>0</v>
      </c>
      <c r="H93" s="192">
        <v>5</v>
      </c>
      <c r="I93" s="192" t="s">
        <v>103</v>
      </c>
      <c r="J93" s="195">
        <v>22</v>
      </c>
      <c r="K93" s="19"/>
      <c r="L93" s="19"/>
      <c r="M93" s="19"/>
      <c r="N93" s="19"/>
      <c r="O93" s="19"/>
      <c r="P93" s="19"/>
      <c r="Q93" s="19" t="s">
        <v>164</v>
      </c>
      <c r="R93" s="19" t="s">
        <v>174</v>
      </c>
      <c r="S93" s="19"/>
      <c r="T93" s="19"/>
      <c r="U93" s="19"/>
      <c r="V93" s="6"/>
    </row>
    <row r="94" spans="1:22" s="199" customFormat="1" x14ac:dyDescent="0.2">
      <c r="A94" s="192" t="s">
        <v>72</v>
      </c>
      <c r="B94" s="193" t="s">
        <v>104</v>
      </c>
      <c r="C94" s="192">
        <v>16</v>
      </c>
      <c r="D94" s="192">
        <v>10</v>
      </c>
      <c r="E94" s="192">
        <v>0</v>
      </c>
      <c r="F94" s="192">
        <v>0</v>
      </c>
      <c r="G94" s="192">
        <v>1</v>
      </c>
      <c r="H94" s="192">
        <v>5</v>
      </c>
      <c r="I94" s="192" t="s">
        <v>105</v>
      </c>
      <c r="J94" s="195">
        <v>21</v>
      </c>
      <c r="K94" s="19"/>
      <c r="L94" s="185" t="s">
        <v>165</v>
      </c>
      <c r="M94" s="196" t="s">
        <v>3</v>
      </c>
      <c r="N94" s="197" t="s">
        <v>4</v>
      </c>
      <c r="O94" s="197" t="s">
        <v>5</v>
      </c>
      <c r="P94" s="19"/>
      <c r="Q94" s="19" t="s">
        <v>160</v>
      </c>
      <c r="R94" s="19" t="s">
        <v>154</v>
      </c>
      <c r="S94" s="19"/>
      <c r="T94" s="19"/>
      <c r="U94" s="19"/>
      <c r="V94" s="19"/>
    </row>
    <row r="95" spans="1:22" s="199" customFormat="1" x14ac:dyDescent="0.2">
      <c r="A95" s="192" t="s">
        <v>73</v>
      </c>
      <c r="B95" s="193" t="s">
        <v>106</v>
      </c>
      <c r="C95" s="192">
        <v>16</v>
      </c>
      <c r="D95" s="192">
        <v>9</v>
      </c>
      <c r="E95" s="192">
        <v>0</v>
      </c>
      <c r="F95" s="192">
        <v>1</v>
      </c>
      <c r="G95" s="192">
        <v>0</v>
      </c>
      <c r="H95" s="192">
        <v>6</v>
      </c>
      <c r="I95" s="192" t="s">
        <v>107</v>
      </c>
      <c r="J95" s="195">
        <v>19</v>
      </c>
      <c r="K95" s="19"/>
      <c r="L95" s="17"/>
      <c r="M95" s="198" t="str">
        <f t="shared" ref="M95:O102" si="4">IF(S86="","",S86)</f>
        <v>Bastl P.</v>
      </c>
      <c r="N95" s="198" t="str">
        <f t="shared" si="4"/>
        <v>Zejda V.</v>
      </c>
      <c r="O95" s="198" t="str">
        <f t="shared" si="4"/>
        <v>Peltán L.</v>
      </c>
      <c r="P95" s="19"/>
      <c r="Q95" s="19" t="s">
        <v>161</v>
      </c>
      <c r="R95" s="19" t="s">
        <v>162</v>
      </c>
      <c r="S95" s="19"/>
      <c r="T95" s="19"/>
      <c r="U95" s="19"/>
      <c r="V95" s="19"/>
    </row>
    <row r="96" spans="1:22" s="199" customFormat="1" x14ac:dyDescent="0.2">
      <c r="A96" s="192" t="s">
        <v>74</v>
      </c>
      <c r="B96" s="193" t="s">
        <v>108</v>
      </c>
      <c r="C96" s="192">
        <v>16</v>
      </c>
      <c r="D96" s="192">
        <v>6</v>
      </c>
      <c r="E96" s="192">
        <v>2</v>
      </c>
      <c r="F96" s="192">
        <v>1</v>
      </c>
      <c r="G96" s="192">
        <v>1</v>
      </c>
      <c r="H96" s="192">
        <v>6</v>
      </c>
      <c r="I96" s="192" t="s">
        <v>109</v>
      </c>
      <c r="J96" s="195">
        <v>18</v>
      </c>
      <c r="K96" s="19"/>
      <c r="L96" s="17"/>
      <c r="M96" s="198" t="str">
        <f t="shared" si="4"/>
        <v>Vávrů</v>
      </c>
      <c r="N96" s="198" t="str">
        <f t="shared" si="4"/>
        <v>Bastl P.</v>
      </c>
      <c r="O96" s="198" t="str">
        <f t="shared" si="4"/>
        <v>Peltán L.</v>
      </c>
      <c r="P96" s="19"/>
      <c r="Q96" s="19" t="s">
        <v>164</v>
      </c>
      <c r="R96" s="19" t="s">
        <v>155</v>
      </c>
      <c r="S96" s="19"/>
      <c r="T96" s="19"/>
      <c r="U96" s="19"/>
      <c r="V96" s="19"/>
    </row>
    <row r="97" spans="1:22" s="199" customFormat="1" x14ac:dyDescent="0.2">
      <c r="A97" s="192" t="s">
        <v>75</v>
      </c>
      <c r="B97" s="193" t="s">
        <v>110</v>
      </c>
      <c r="C97" s="192">
        <v>16</v>
      </c>
      <c r="D97" s="192">
        <v>7</v>
      </c>
      <c r="E97" s="192">
        <v>1</v>
      </c>
      <c r="F97" s="192">
        <v>1</v>
      </c>
      <c r="G97" s="192">
        <v>0</v>
      </c>
      <c r="H97" s="192">
        <v>7</v>
      </c>
      <c r="I97" s="192" t="s">
        <v>111</v>
      </c>
      <c r="J97" s="195">
        <v>17</v>
      </c>
      <c r="K97" s="19"/>
      <c r="L97" s="17"/>
      <c r="M97" s="198" t="str">
        <f t="shared" si="4"/>
        <v>Peltán L.</v>
      </c>
      <c r="N97" s="198" t="str">
        <f t="shared" si="4"/>
        <v>Vávrů</v>
      </c>
      <c r="O97" s="198" t="str">
        <f t="shared" si="4"/>
        <v>Bastl P.</v>
      </c>
      <c r="P97" s="19"/>
      <c r="Q97" s="19" t="s">
        <v>160</v>
      </c>
      <c r="R97" s="19" t="s">
        <v>163</v>
      </c>
      <c r="S97" s="19"/>
      <c r="T97" s="19"/>
      <c r="U97" s="19"/>
      <c r="V97" s="19"/>
    </row>
    <row r="98" spans="1:22" s="199" customFormat="1" x14ac:dyDescent="0.2">
      <c r="A98" s="192" t="s">
        <v>76</v>
      </c>
      <c r="B98" s="193" t="s">
        <v>112</v>
      </c>
      <c r="C98" s="192">
        <v>16</v>
      </c>
      <c r="D98" s="192">
        <v>5</v>
      </c>
      <c r="E98" s="192">
        <v>0</v>
      </c>
      <c r="F98" s="192">
        <v>0</v>
      </c>
      <c r="G98" s="192">
        <v>2</v>
      </c>
      <c r="H98" s="192">
        <v>9</v>
      </c>
      <c r="I98" s="192" t="s">
        <v>113</v>
      </c>
      <c r="J98" s="195">
        <v>12</v>
      </c>
      <c r="K98" s="19"/>
      <c r="L98" s="17"/>
      <c r="M98" s="198" t="str">
        <f t="shared" si="4"/>
        <v>Vávrů</v>
      </c>
      <c r="N98" s="198" t="str">
        <f t="shared" si="4"/>
        <v>Peltán L.</v>
      </c>
      <c r="O98" s="198" t="str">
        <f t="shared" si="4"/>
        <v/>
      </c>
      <c r="P98" s="19"/>
      <c r="Q98" s="19" t="s">
        <v>161</v>
      </c>
      <c r="R98" s="19" t="s">
        <v>157</v>
      </c>
      <c r="S98" s="19"/>
      <c r="T98" s="19"/>
      <c r="U98" s="19"/>
      <c r="V98" s="19"/>
    </row>
    <row r="99" spans="1:22" s="199" customFormat="1" x14ac:dyDescent="0.2">
      <c r="A99" s="192" t="s">
        <v>77</v>
      </c>
      <c r="B99" s="193" t="s">
        <v>115</v>
      </c>
      <c r="C99" s="192">
        <v>16</v>
      </c>
      <c r="D99" s="192">
        <v>3</v>
      </c>
      <c r="E99" s="192">
        <v>0</v>
      </c>
      <c r="F99" s="192">
        <v>1</v>
      </c>
      <c r="G99" s="192">
        <v>0</v>
      </c>
      <c r="H99" s="192">
        <v>12</v>
      </c>
      <c r="I99" s="192" t="s">
        <v>116</v>
      </c>
      <c r="J99" s="195">
        <v>7</v>
      </c>
      <c r="K99" s="19"/>
      <c r="L99" s="19"/>
      <c r="M99" s="198" t="str">
        <f t="shared" si="4"/>
        <v>Vávrů</v>
      </c>
      <c r="N99" s="198" t="str">
        <f t="shared" si="4"/>
        <v>Peltán L.</v>
      </c>
      <c r="O99" s="198" t="str">
        <f t="shared" si="4"/>
        <v/>
      </c>
      <c r="P99" s="19"/>
      <c r="Q99" s="19" t="s">
        <v>164</v>
      </c>
      <c r="R99" s="19" t="s">
        <v>139</v>
      </c>
      <c r="S99" s="19"/>
      <c r="T99" s="19"/>
      <c r="U99" s="19"/>
      <c r="V99" s="19"/>
    </row>
    <row r="100" spans="1:22" s="199" customFormat="1" x14ac:dyDescent="0.2">
      <c r="A100" s="192" t="s">
        <v>78</v>
      </c>
      <c r="B100" s="194" t="s">
        <v>118</v>
      </c>
      <c r="C100" s="195">
        <v>16</v>
      </c>
      <c r="D100" s="195">
        <v>1</v>
      </c>
      <c r="E100" s="195">
        <v>1</v>
      </c>
      <c r="F100" s="195">
        <v>2</v>
      </c>
      <c r="G100" s="195">
        <v>0</v>
      </c>
      <c r="H100" s="195">
        <v>12</v>
      </c>
      <c r="I100" s="192" t="s">
        <v>119</v>
      </c>
      <c r="J100" s="195">
        <v>6</v>
      </c>
      <c r="K100" s="19"/>
      <c r="L100" s="19"/>
      <c r="M100" s="198" t="str">
        <f t="shared" si="4"/>
        <v/>
      </c>
      <c r="N100" s="198" t="str">
        <f t="shared" si="4"/>
        <v/>
      </c>
      <c r="O100" s="7"/>
      <c r="P100" s="19"/>
      <c r="Q100" s="19"/>
      <c r="R100" s="19"/>
      <c r="S100" s="19"/>
      <c r="T100" s="19"/>
    </row>
    <row r="101" spans="1:22" s="199" customFormat="1" x14ac:dyDescent="0.2">
      <c r="A101" s="19"/>
      <c r="B101" s="19"/>
      <c r="C101" s="17"/>
      <c r="D101" s="19"/>
      <c r="E101" s="19"/>
      <c r="F101" s="19"/>
      <c r="G101" s="19"/>
      <c r="H101" s="19"/>
      <c r="I101" s="19"/>
      <c r="J101" s="41"/>
      <c r="K101" s="19"/>
      <c r="L101" s="19"/>
      <c r="M101" s="198" t="str">
        <f t="shared" si="4"/>
        <v/>
      </c>
      <c r="N101" s="198" t="str">
        <f t="shared" si="4"/>
        <v/>
      </c>
      <c r="O101" s="6"/>
      <c r="P101" s="19"/>
      <c r="Q101" s="19"/>
      <c r="R101" s="19"/>
      <c r="S101" s="19"/>
      <c r="T101" s="19"/>
    </row>
    <row r="102" spans="1:22" s="199" customFormat="1" x14ac:dyDescent="0.2">
      <c r="A102" s="19"/>
      <c r="B102" s="19"/>
      <c r="C102" s="17"/>
      <c r="D102" s="19"/>
      <c r="E102" s="19"/>
      <c r="F102" s="19"/>
      <c r="G102" s="19"/>
      <c r="H102" s="19"/>
      <c r="I102" s="19"/>
      <c r="J102" s="41"/>
      <c r="K102" s="19"/>
      <c r="L102" s="19"/>
      <c r="M102" s="198" t="str">
        <f t="shared" si="4"/>
        <v/>
      </c>
      <c r="N102" s="198" t="str">
        <f t="shared" si="4"/>
        <v/>
      </c>
      <c r="O102" s="6"/>
      <c r="P102" s="19"/>
      <c r="Q102" s="19"/>
      <c r="R102" s="19"/>
      <c r="S102" s="19"/>
      <c r="T102" s="19"/>
    </row>
    <row r="103" spans="1:22" s="199" customFormat="1" x14ac:dyDescent="0.2">
      <c r="A103" s="19"/>
      <c r="B103" s="19"/>
      <c r="C103" s="17"/>
      <c r="D103" s="19"/>
      <c r="E103" s="19"/>
      <c r="F103" s="19"/>
      <c r="G103" s="19"/>
      <c r="H103" s="19"/>
      <c r="I103" s="19"/>
      <c r="J103" s="41"/>
      <c r="K103" s="19"/>
      <c r="L103" s="19"/>
      <c r="M103" s="198"/>
      <c r="N103" s="198"/>
      <c r="O103" s="6"/>
      <c r="P103" s="19"/>
      <c r="Q103" s="19"/>
      <c r="R103" s="19"/>
      <c r="S103" s="19"/>
      <c r="T103" s="19"/>
    </row>
    <row r="104" spans="1:22" s="199" customFormat="1" x14ac:dyDescent="0.2">
      <c r="A104" s="19"/>
      <c r="B104" s="19"/>
      <c r="C104" s="17"/>
      <c r="D104" s="19"/>
      <c r="E104" s="19"/>
      <c r="F104" s="19"/>
      <c r="G104" s="19"/>
      <c r="H104" s="19"/>
      <c r="I104" s="19"/>
      <c r="J104" s="41"/>
      <c r="K104" s="19"/>
      <c r="L104" s="19"/>
      <c r="M104" s="198"/>
      <c r="N104" s="198"/>
      <c r="O104" s="6"/>
      <c r="P104" s="19"/>
      <c r="Q104" s="19"/>
      <c r="R104" s="19"/>
      <c r="S104" s="19"/>
      <c r="T104" s="19"/>
    </row>
    <row r="105" spans="1:22" s="199" customFormat="1" x14ac:dyDescent="0.2">
      <c r="A105" s="19"/>
      <c r="B105" s="19"/>
      <c r="C105" s="17"/>
      <c r="D105" s="19"/>
      <c r="E105" s="19"/>
      <c r="F105" s="19"/>
      <c r="G105" s="19"/>
      <c r="H105" s="19"/>
      <c r="I105" s="19"/>
      <c r="J105" s="41"/>
      <c r="K105" s="19"/>
      <c r="L105" s="19"/>
      <c r="M105" s="198"/>
      <c r="N105" s="198"/>
      <c r="O105" s="6"/>
      <c r="P105" s="19"/>
      <c r="Q105" s="19"/>
      <c r="R105" s="19"/>
      <c r="S105" s="19"/>
      <c r="T105" s="19"/>
    </row>
    <row r="106" spans="1:22" s="199" customFormat="1" x14ac:dyDescent="0.2">
      <c r="A106" s="19"/>
      <c r="B106" s="19"/>
      <c r="C106" s="17"/>
      <c r="D106" s="19"/>
      <c r="E106" s="19"/>
      <c r="F106" s="19"/>
      <c r="G106" s="19"/>
      <c r="H106" s="19"/>
      <c r="I106" s="19"/>
      <c r="J106" s="41"/>
      <c r="K106" s="19"/>
      <c r="L106" s="19"/>
      <c r="M106" s="198"/>
      <c r="N106" s="198"/>
      <c r="O106" s="6"/>
      <c r="P106" s="19"/>
      <c r="Q106" s="19"/>
      <c r="R106" s="19"/>
      <c r="S106" s="19"/>
      <c r="T106" s="19"/>
    </row>
    <row r="107" spans="1:22" s="199" customFormat="1" x14ac:dyDescent="0.2">
      <c r="A107" s="19"/>
      <c r="B107" s="19"/>
      <c r="C107" s="17"/>
      <c r="D107" s="19"/>
      <c r="E107" s="19"/>
      <c r="F107" s="19"/>
      <c r="G107" s="19"/>
      <c r="H107" s="19"/>
      <c r="I107" s="19"/>
      <c r="J107" s="41"/>
      <c r="K107" s="19"/>
      <c r="L107" s="19"/>
      <c r="M107" s="198"/>
      <c r="N107" s="198"/>
      <c r="O107" s="6"/>
      <c r="P107" s="19"/>
      <c r="Q107" s="19"/>
      <c r="R107" s="19"/>
      <c r="S107" s="19"/>
      <c r="T107" s="19"/>
    </row>
    <row r="108" spans="1:22" s="199" customFormat="1" x14ac:dyDescent="0.2">
      <c r="A108" s="19"/>
      <c r="B108" s="19"/>
      <c r="C108" s="17"/>
      <c r="D108" s="19"/>
      <c r="E108" s="19"/>
      <c r="F108" s="19"/>
      <c r="G108" s="19"/>
      <c r="H108" s="19"/>
      <c r="I108" s="19"/>
      <c r="J108" s="41"/>
      <c r="K108" s="19"/>
      <c r="L108" s="19"/>
      <c r="M108" s="198"/>
      <c r="N108" s="198"/>
      <c r="O108" s="6"/>
      <c r="P108" s="19"/>
      <c r="Q108" s="19"/>
      <c r="R108" s="19"/>
      <c r="S108" s="19"/>
      <c r="T108" s="19"/>
    </row>
    <row r="109" spans="1:22" x14ac:dyDescent="0.2">
      <c r="A109" s="19"/>
      <c r="L109" s="19"/>
    </row>
    <row r="110" spans="1:22" x14ac:dyDescent="0.2">
      <c r="A110" s="17" t="s">
        <v>184</v>
      </c>
      <c r="C110" s="181"/>
      <c r="D110" s="182"/>
      <c r="E110" s="183"/>
      <c r="F110" s="182"/>
      <c r="G110" s="184"/>
      <c r="H110" s="182"/>
      <c r="I110" s="182"/>
      <c r="J110" s="182"/>
      <c r="L110" s="185"/>
      <c r="M110" s="6"/>
      <c r="N110" s="6"/>
      <c r="O110" s="6"/>
    </row>
    <row r="111" spans="1:22" ht="12.75" x14ac:dyDescent="0.2">
      <c r="A111" s="17">
        <v>6</v>
      </c>
      <c r="B111" s="19" t="s">
        <v>201</v>
      </c>
      <c r="C111" s="181" t="s">
        <v>202</v>
      </c>
      <c r="D111" s="182"/>
      <c r="E111" s="182"/>
      <c r="F111" s="182"/>
      <c r="G111" s="182"/>
      <c r="H111" s="182"/>
      <c r="I111" s="182"/>
      <c r="J111" s="182"/>
      <c r="M111" s="186"/>
      <c r="N111" s="187"/>
      <c r="O111" s="6"/>
    </row>
    <row r="112" spans="1:22" x14ac:dyDescent="0.2">
      <c r="A112" s="17">
        <v>6</v>
      </c>
      <c r="B112" s="19" t="s">
        <v>203</v>
      </c>
      <c r="C112" s="181" t="s">
        <v>204</v>
      </c>
      <c r="D112" s="182"/>
      <c r="E112" s="182"/>
      <c r="F112" s="182"/>
      <c r="G112" s="182"/>
      <c r="H112" s="182"/>
      <c r="I112" s="182"/>
      <c r="J112" s="182"/>
      <c r="L112" s="15"/>
      <c r="M112" s="15"/>
      <c r="N112" s="15"/>
      <c r="O112" s="15"/>
    </row>
    <row r="113" spans="1:22" x14ac:dyDescent="0.2">
      <c r="A113" s="17">
        <v>6</v>
      </c>
      <c r="B113" s="19" t="s">
        <v>205</v>
      </c>
      <c r="C113" s="181" t="s">
        <v>206</v>
      </c>
      <c r="D113" s="182"/>
      <c r="E113" s="182"/>
      <c r="F113" s="182"/>
      <c r="G113" s="182"/>
      <c r="H113" s="182"/>
      <c r="I113" s="182"/>
      <c r="J113" s="182"/>
      <c r="L113" s="15"/>
      <c r="M113" s="15"/>
      <c r="N113" s="15"/>
      <c r="O113" s="15"/>
      <c r="P113" s="182"/>
    </row>
    <row r="114" spans="1:22" x14ac:dyDescent="0.2">
      <c r="A114" s="17">
        <v>6</v>
      </c>
      <c r="B114" s="19" t="s">
        <v>207</v>
      </c>
      <c r="C114" s="181" t="s">
        <v>208</v>
      </c>
      <c r="D114" s="182"/>
      <c r="E114" s="182"/>
      <c r="F114" s="182"/>
      <c r="G114" s="182"/>
      <c r="H114" s="182"/>
      <c r="I114" s="182"/>
      <c r="J114" s="182"/>
      <c r="L114" s="15"/>
      <c r="M114" s="15"/>
      <c r="N114" s="15"/>
      <c r="O114" s="189"/>
      <c r="P114" s="190"/>
    </row>
    <row r="115" spans="1:22" ht="12.75" x14ac:dyDescent="0.2">
      <c r="A115" s="17">
        <v>6</v>
      </c>
      <c r="B115" s="19" t="s">
        <v>209</v>
      </c>
      <c r="C115" s="181"/>
      <c r="J115" s="182"/>
      <c r="M115" s="191"/>
      <c r="N115" s="187"/>
      <c r="P115" s="190"/>
    </row>
    <row r="116" spans="1:22" ht="12.75" x14ac:dyDescent="0.2">
      <c r="A116" s="192" t="s">
        <v>158</v>
      </c>
      <c r="B116" s="193" t="s">
        <v>92</v>
      </c>
      <c r="C116" s="192" t="s">
        <v>93</v>
      </c>
      <c r="D116" s="192" t="s">
        <v>94</v>
      </c>
      <c r="E116" s="192" t="s">
        <v>95</v>
      </c>
      <c r="F116" s="192" t="s">
        <v>96</v>
      </c>
      <c r="G116" s="192" t="s">
        <v>97</v>
      </c>
      <c r="H116" s="192" t="s">
        <v>98</v>
      </c>
      <c r="I116" s="193" t="s">
        <v>159</v>
      </c>
      <c r="J116" s="194" t="s">
        <v>10</v>
      </c>
      <c r="M116" s="191"/>
      <c r="N116" s="187"/>
    </row>
    <row r="117" spans="1:22" ht="12.75" x14ac:dyDescent="0.2">
      <c r="A117" s="192" t="s">
        <v>70</v>
      </c>
      <c r="B117" s="193" t="s">
        <v>100</v>
      </c>
      <c r="C117" s="192">
        <v>16</v>
      </c>
      <c r="D117" s="192">
        <v>13</v>
      </c>
      <c r="E117" s="192">
        <v>0</v>
      </c>
      <c r="F117" s="192">
        <v>0</v>
      </c>
      <c r="G117" s="192">
        <v>0</v>
      </c>
      <c r="H117" s="192">
        <v>3</v>
      </c>
      <c r="I117" s="195" t="s">
        <v>101</v>
      </c>
      <c r="J117" s="195">
        <v>26</v>
      </c>
      <c r="M117" s="191"/>
      <c r="N117" s="187"/>
    </row>
    <row r="118" spans="1:22" x14ac:dyDescent="0.2">
      <c r="A118" s="192" t="s">
        <v>71</v>
      </c>
      <c r="B118" s="193" t="s">
        <v>102</v>
      </c>
      <c r="C118" s="192">
        <v>16</v>
      </c>
      <c r="D118" s="192">
        <v>11</v>
      </c>
      <c r="E118" s="192">
        <v>0</v>
      </c>
      <c r="F118" s="192">
        <v>0</v>
      </c>
      <c r="G118" s="192">
        <v>0</v>
      </c>
      <c r="H118" s="192">
        <v>5</v>
      </c>
      <c r="I118" s="192" t="s">
        <v>103</v>
      </c>
      <c r="J118" s="195">
        <v>22</v>
      </c>
      <c r="L118" s="19"/>
      <c r="V118" s="6"/>
    </row>
    <row r="119" spans="1:22" x14ac:dyDescent="0.2">
      <c r="A119" s="192" t="s">
        <v>72</v>
      </c>
      <c r="B119" s="193" t="s">
        <v>104</v>
      </c>
      <c r="C119" s="192">
        <v>16</v>
      </c>
      <c r="D119" s="192">
        <v>10</v>
      </c>
      <c r="E119" s="192">
        <v>0</v>
      </c>
      <c r="F119" s="192">
        <v>0</v>
      </c>
      <c r="G119" s="192">
        <v>1</v>
      </c>
      <c r="H119" s="192">
        <v>5</v>
      </c>
      <c r="I119" s="192" t="s">
        <v>105</v>
      </c>
      <c r="J119" s="195">
        <v>21</v>
      </c>
      <c r="L119" s="185"/>
      <c r="M119" s="196"/>
      <c r="N119" s="197"/>
      <c r="O119" s="197"/>
    </row>
    <row r="120" spans="1:22" x14ac:dyDescent="0.2">
      <c r="A120" s="192" t="s">
        <v>73</v>
      </c>
      <c r="B120" s="193" t="s">
        <v>106</v>
      </c>
      <c r="C120" s="192">
        <v>16</v>
      </c>
      <c r="D120" s="192">
        <v>9</v>
      </c>
      <c r="E120" s="192">
        <v>0</v>
      </c>
      <c r="F120" s="192">
        <v>1</v>
      </c>
      <c r="G120" s="192">
        <v>0</v>
      </c>
      <c r="H120" s="192">
        <v>6</v>
      </c>
      <c r="I120" s="192" t="s">
        <v>107</v>
      </c>
      <c r="J120" s="195">
        <v>19</v>
      </c>
      <c r="M120" s="198"/>
      <c r="N120" s="198"/>
      <c r="O120" s="198"/>
    </row>
    <row r="121" spans="1:22" x14ac:dyDescent="0.2">
      <c r="A121" s="192" t="s">
        <v>74</v>
      </c>
      <c r="B121" s="193" t="s">
        <v>108</v>
      </c>
      <c r="C121" s="192">
        <v>16</v>
      </c>
      <c r="D121" s="192">
        <v>6</v>
      </c>
      <c r="E121" s="192">
        <v>2</v>
      </c>
      <c r="F121" s="192">
        <v>1</v>
      </c>
      <c r="G121" s="192">
        <v>1</v>
      </c>
      <c r="H121" s="192">
        <v>6</v>
      </c>
      <c r="I121" s="192" t="s">
        <v>109</v>
      </c>
      <c r="J121" s="195">
        <v>18</v>
      </c>
      <c r="M121" s="198"/>
      <c r="N121" s="198"/>
      <c r="O121" s="198"/>
    </row>
    <row r="122" spans="1:22" x14ac:dyDescent="0.2">
      <c r="A122" s="192" t="s">
        <v>75</v>
      </c>
      <c r="B122" s="193" t="s">
        <v>110</v>
      </c>
      <c r="C122" s="192">
        <v>16</v>
      </c>
      <c r="D122" s="192">
        <v>7</v>
      </c>
      <c r="E122" s="192">
        <v>1</v>
      </c>
      <c r="F122" s="192">
        <v>1</v>
      </c>
      <c r="G122" s="192">
        <v>0</v>
      </c>
      <c r="H122" s="192">
        <v>7</v>
      </c>
      <c r="I122" s="192" t="s">
        <v>111</v>
      </c>
      <c r="J122" s="195">
        <v>17</v>
      </c>
      <c r="M122" s="198"/>
      <c r="N122" s="198"/>
      <c r="O122" s="198"/>
    </row>
    <row r="123" spans="1:22" x14ac:dyDescent="0.2">
      <c r="A123" s="192" t="s">
        <v>76</v>
      </c>
      <c r="B123" s="193" t="s">
        <v>112</v>
      </c>
      <c r="C123" s="192">
        <v>16</v>
      </c>
      <c r="D123" s="192">
        <v>5</v>
      </c>
      <c r="E123" s="192">
        <v>0</v>
      </c>
      <c r="F123" s="192">
        <v>0</v>
      </c>
      <c r="G123" s="192">
        <v>2</v>
      </c>
      <c r="H123" s="192">
        <v>9</v>
      </c>
      <c r="I123" s="192" t="s">
        <v>113</v>
      </c>
      <c r="J123" s="195">
        <v>12</v>
      </c>
      <c r="M123" s="198"/>
      <c r="N123" s="198"/>
      <c r="O123" s="198"/>
    </row>
    <row r="124" spans="1:22" x14ac:dyDescent="0.2">
      <c r="A124" s="192" t="s">
        <v>77</v>
      </c>
      <c r="B124" s="193" t="s">
        <v>115</v>
      </c>
      <c r="C124" s="192">
        <v>16</v>
      </c>
      <c r="D124" s="192">
        <v>3</v>
      </c>
      <c r="E124" s="192">
        <v>0</v>
      </c>
      <c r="F124" s="192">
        <v>1</v>
      </c>
      <c r="G124" s="192">
        <v>0</v>
      </c>
      <c r="H124" s="192">
        <v>12</v>
      </c>
      <c r="I124" s="192" t="s">
        <v>116</v>
      </c>
      <c r="J124" s="195">
        <v>7</v>
      </c>
      <c r="L124" s="19"/>
      <c r="M124" s="198"/>
      <c r="N124" s="198"/>
      <c r="O124" s="198"/>
    </row>
    <row r="125" spans="1:22" x14ac:dyDescent="0.2">
      <c r="A125" s="192" t="s">
        <v>78</v>
      </c>
      <c r="B125" s="194" t="s">
        <v>118</v>
      </c>
      <c r="C125" s="195">
        <v>16</v>
      </c>
      <c r="D125" s="195">
        <v>1</v>
      </c>
      <c r="E125" s="195">
        <v>1</v>
      </c>
      <c r="F125" s="195">
        <v>2</v>
      </c>
      <c r="G125" s="195">
        <v>0</v>
      </c>
      <c r="H125" s="195">
        <v>12</v>
      </c>
      <c r="I125" s="192" t="s">
        <v>119</v>
      </c>
      <c r="J125" s="195">
        <v>6</v>
      </c>
      <c r="L125" s="19"/>
      <c r="M125" s="198"/>
      <c r="N125" s="198"/>
      <c r="O125" s="7"/>
    </row>
    <row r="126" spans="1:22" x14ac:dyDescent="0.2">
      <c r="A126" s="19"/>
      <c r="J126" s="41"/>
      <c r="L126" s="19"/>
      <c r="M126" s="198" t="str">
        <f>IF(S117="","",S117)</f>
        <v/>
      </c>
      <c r="N126" s="198" t="str">
        <f>IF(T117="","",T117)</f>
        <v/>
      </c>
      <c r="O126" s="6"/>
    </row>
    <row r="127" spans="1:22" x14ac:dyDescent="0.2">
      <c r="A127" s="19"/>
      <c r="J127" s="41"/>
      <c r="L127" s="19"/>
      <c r="M127" s="198" t="str">
        <f>IF(S118="","",S118)</f>
        <v/>
      </c>
      <c r="N127" s="198" t="str">
        <f>IF(T118="","",T118)</f>
        <v/>
      </c>
      <c r="O127" s="6"/>
    </row>
    <row r="128" spans="1:22" x14ac:dyDescent="0.2">
      <c r="A128" s="19"/>
      <c r="L128" s="19"/>
    </row>
    <row r="129" spans="1:22" x14ac:dyDescent="0.2">
      <c r="A129" s="17" t="s">
        <v>184</v>
      </c>
      <c r="C129" s="181"/>
      <c r="D129" s="182"/>
      <c r="E129" s="183"/>
      <c r="F129" s="182"/>
      <c r="G129" s="184"/>
      <c r="H129" s="182"/>
      <c r="I129" s="182"/>
      <c r="J129" s="182"/>
      <c r="L129" s="185" t="s">
        <v>135</v>
      </c>
      <c r="M129" s="6"/>
      <c r="N129" s="6"/>
      <c r="O129" s="6"/>
    </row>
    <row r="130" spans="1:22" ht="12.75" x14ac:dyDescent="0.2">
      <c r="A130" s="17">
        <v>7</v>
      </c>
      <c r="B130" s="19" t="s">
        <v>210</v>
      </c>
      <c r="C130" s="181" t="s">
        <v>152</v>
      </c>
      <c r="D130" s="182"/>
      <c r="E130" s="182"/>
      <c r="F130" s="182"/>
      <c r="G130" s="182"/>
      <c r="H130" s="182"/>
      <c r="I130" s="182"/>
      <c r="J130" s="182"/>
      <c r="M130" s="186" t="str">
        <f xml:space="preserve">  IF(R130="","",         R130)</f>
        <v>Havlík</v>
      </c>
      <c r="N130" s="187"/>
      <c r="O130" s="6"/>
      <c r="Q130" s="19" t="s">
        <v>8</v>
      </c>
      <c r="R130" s="19" t="s">
        <v>138</v>
      </c>
      <c r="S130" s="19" t="s">
        <v>149</v>
      </c>
      <c r="T130" s="19" t="s">
        <v>174</v>
      </c>
      <c r="U130" s="19" t="s">
        <v>141</v>
      </c>
      <c r="V130" s="19" t="s">
        <v>211</v>
      </c>
    </row>
    <row r="131" spans="1:22" x14ac:dyDescent="0.2">
      <c r="A131" s="17">
        <v>7</v>
      </c>
      <c r="B131" s="19" t="s">
        <v>212</v>
      </c>
      <c r="C131" s="181" t="s">
        <v>213</v>
      </c>
      <c r="D131" s="182"/>
      <c r="E131" s="182"/>
      <c r="F131" s="182"/>
      <c r="G131" s="182"/>
      <c r="H131" s="182"/>
      <c r="I131" s="182"/>
      <c r="J131" s="182"/>
      <c r="L131" s="15"/>
      <c r="M131" s="15" t="str">
        <f>IF(R131="","",R131)</f>
        <v>Chvátal P.</v>
      </c>
      <c r="N131" s="15" t="str">
        <f>IF(R132="","",R132)</f>
        <v>Peltán L.</v>
      </c>
      <c r="O131" s="15"/>
      <c r="Q131" s="19" t="s">
        <v>144</v>
      </c>
      <c r="R131" s="19" t="s">
        <v>145</v>
      </c>
      <c r="S131" s="19" t="s">
        <v>149</v>
      </c>
      <c r="T131" s="19" t="s">
        <v>174</v>
      </c>
      <c r="U131" s="19" t="s">
        <v>149</v>
      </c>
    </row>
    <row r="132" spans="1:22" x14ac:dyDescent="0.2">
      <c r="A132" s="17">
        <v>7</v>
      </c>
      <c r="B132" s="19" t="s">
        <v>214</v>
      </c>
      <c r="C132" s="181" t="s">
        <v>170</v>
      </c>
      <c r="D132" s="182"/>
      <c r="E132" s="182"/>
      <c r="F132" s="182"/>
      <c r="G132" s="182"/>
      <c r="H132" s="182"/>
      <c r="I132" s="182"/>
      <c r="J132" s="182"/>
      <c r="L132" s="15"/>
      <c r="M132" s="15" t="str">
        <f>IF(R133="","",R133)</f>
        <v>Zejda V.</v>
      </c>
      <c r="N132" s="15" t="str">
        <f>IF(R134="","",R134)</f>
        <v>Plachý</v>
      </c>
      <c r="O132" s="15"/>
      <c r="P132" s="182"/>
      <c r="Q132" s="19" t="s">
        <v>144</v>
      </c>
      <c r="R132" s="19" t="s">
        <v>141</v>
      </c>
      <c r="S132" s="19" t="s">
        <v>174</v>
      </c>
      <c r="T132" s="19" t="s">
        <v>149</v>
      </c>
      <c r="U132" s="19" t="s">
        <v>141</v>
      </c>
    </row>
    <row r="133" spans="1:22" x14ac:dyDescent="0.2">
      <c r="A133" s="17">
        <v>7</v>
      </c>
      <c r="B133" s="19" t="s">
        <v>59</v>
      </c>
      <c r="C133" s="181" t="s">
        <v>215</v>
      </c>
      <c r="D133" s="182"/>
      <c r="E133" s="182"/>
      <c r="F133" s="182"/>
      <c r="G133" s="182"/>
      <c r="H133" s="182"/>
      <c r="I133" s="182"/>
      <c r="J133" s="182"/>
      <c r="L133" s="15"/>
      <c r="M133" s="15"/>
      <c r="N133" s="15"/>
      <c r="O133" s="189"/>
      <c r="P133" s="190"/>
      <c r="Q133" s="19" t="s">
        <v>144</v>
      </c>
      <c r="R133" s="19" t="s">
        <v>153</v>
      </c>
      <c r="S133" s="19" t="s">
        <v>149</v>
      </c>
      <c r="T133" s="19" t="s">
        <v>174</v>
      </c>
    </row>
    <row r="134" spans="1:22" ht="12.75" x14ac:dyDescent="0.2">
      <c r="A134" s="17">
        <v>7</v>
      </c>
      <c r="B134" s="19" t="s">
        <v>216</v>
      </c>
      <c r="C134" s="181"/>
      <c r="J134" s="182"/>
      <c r="L134" s="17" t="str">
        <f>IF(R137="","",R137)</f>
        <v>Švarc</v>
      </c>
      <c r="M134" s="191" t="str">
        <f>IF(R136="","",R136)</f>
        <v>Bastl P.</v>
      </c>
      <c r="N134" s="187"/>
      <c r="O134" s="19" t="str">
        <f>IF(R135="","",R135)</f>
        <v>Kelbler M.</v>
      </c>
      <c r="P134" s="190"/>
      <c r="Q134" s="19" t="s">
        <v>144</v>
      </c>
      <c r="R134" s="19" t="s">
        <v>140</v>
      </c>
      <c r="S134" s="19" t="s">
        <v>149</v>
      </c>
      <c r="T134" s="19" t="s">
        <v>157</v>
      </c>
    </row>
    <row r="135" spans="1:22" s="199" customFormat="1" ht="12.75" x14ac:dyDescent="0.2">
      <c r="A135" s="192" t="s">
        <v>158</v>
      </c>
      <c r="B135" s="193" t="s">
        <v>92</v>
      </c>
      <c r="C135" s="192" t="s">
        <v>93</v>
      </c>
      <c r="D135" s="192" t="s">
        <v>94</v>
      </c>
      <c r="E135" s="192" t="s">
        <v>95</v>
      </c>
      <c r="F135" s="192" t="s">
        <v>96</v>
      </c>
      <c r="G135" s="192" t="s">
        <v>97</v>
      </c>
      <c r="H135" s="192" t="s">
        <v>98</v>
      </c>
      <c r="I135" s="193" t="s">
        <v>159</v>
      </c>
      <c r="J135" s="194" t="s">
        <v>10</v>
      </c>
      <c r="K135" s="19"/>
      <c r="L135" s="17" t="str">
        <f>IF(R140="","",R140)</f>
        <v>Nehyba</v>
      </c>
      <c r="M135" s="191" t="str">
        <f>IF(R139="","",R139)</f>
        <v>Jánský</v>
      </c>
      <c r="N135" s="187"/>
      <c r="O135" s="19" t="str">
        <f>IF(R138="","",R138)</f>
        <v>Bastl J.</v>
      </c>
      <c r="P135" s="19"/>
      <c r="Q135" s="19" t="s">
        <v>160</v>
      </c>
      <c r="R135" s="19" t="s">
        <v>150</v>
      </c>
      <c r="S135" s="19" t="s">
        <v>163</v>
      </c>
      <c r="T135" s="19" t="s">
        <v>139</v>
      </c>
      <c r="U135" s="19"/>
      <c r="V135" s="19"/>
    </row>
    <row r="136" spans="1:22" s="199" customFormat="1" ht="12.75" x14ac:dyDescent="0.2">
      <c r="A136" s="192" t="s">
        <v>70</v>
      </c>
      <c r="B136" s="193" t="s">
        <v>100</v>
      </c>
      <c r="C136" s="192">
        <v>16</v>
      </c>
      <c r="D136" s="192">
        <v>13</v>
      </c>
      <c r="E136" s="192">
        <v>0</v>
      </c>
      <c r="F136" s="192">
        <v>0</v>
      </c>
      <c r="G136" s="192">
        <v>0</v>
      </c>
      <c r="H136" s="192">
        <v>3</v>
      </c>
      <c r="I136" s="195" t="s">
        <v>101</v>
      </c>
      <c r="J136" s="195">
        <v>26</v>
      </c>
      <c r="K136" s="19"/>
      <c r="L136" s="17" t="str">
        <f>IF(R143="","",R143)</f>
        <v>Krejčí</v>
      </c>
      <c r="M136" s="191" t="str">
        <f>IF(R142="","",R142)</f>
        <v>Kříž M.</v>
      </c>
      <c r="N136" s="187"/>
      <c r="O136" s="19" t="str">
        <f>IF(R141="","",R141)</f>
        <v>Vávrů</v>
      </c>
      <c r="P136" s="19"/>
      <c r="Q136" s="19" t="s">
        <v>161</v>
      </c>
      <c r="R136" s="19" t="s">
        <v>149</v>
      </c>
      <c r="S136" s="19" t="s">
        <v>145</v>
      </c>
      <c r="T136" s="19" t="s">
        <v>149</v>
      </c>
      <c r="U136" s="19"/>
      <c r="V136" s="19"/>
    </row>
    <row r="137" spans="1:22" s="199" customFormat="1" x14ac:dyDescent="0.2">
      <c r="A137" s="192" t="s">
        <v>71</v>
      </c>
      <c r="B137" s="193" t="s">
        <v>102</v>
      </c>
      <c r="C137" s="192">
        <v>16</v>
      </c>
      <c r="D137" s="192">
        <v>11</v>
      </c>
      <c r="E137" s="192">
        <v>0</v>
      </c>
      <c r="F137" s="192">
        <v>0</v>
      </c>
      <c r="G137" s="192">
        <v>0</v>
      </c>
      <c r="H137" s="192">
        <v>5</v>
      </c>
      <c r="I137" s="192" t="s">
        <v>103</v>
      </c>
      <c r="J137" s="195">
        <v>22</v>
      </c>
      <c r="K137" s="19"/>
      <c r="L137" s="19"/>
      <c r="M137" s="19"/>
      <c r="N137" s="19"/>
      <c r="O137" s="19"/>
      <c r="P137" s="19"/>
      <c r="Q137" s="19" t="s">
        <v>164</v>
      </c>
      <c r="R137" s="19" t="s">
        <v>174</v>
      </c>
      <c r="S137" s="19" t="s">
        <v>141</v>
      </c>
      <c r="T137" s="19" t="s">
        <v>154</v>
      </c>
      <c r="U137" s="19"/>
      <c r="V137" s="6"/>
    </row>
    <row r="138" spans="1:22" s="199" customFormat="1" x14ac:dyDescent="0.2">
      <c r="A138" s="192" t="s">
        <v>72</v>
      </c>
      <c r="B138" s="193" t="s">
        <v>104</v>
      </c>
      <c r="C138" s="192">
        <v>16</v>
      </c>
      <c r="D138" s="192">
        <v>10</v>
      </c>
      <c r="E138" s="192">
        <v>0</v>
      </c>
      <c r="F138" s="192">
        <v>0</v>
      </c>
      <c r="G138" s="192">
        <v>1</v>
      </c>
      <c r="H138" s="192">
        <v>5</v>
      </c>
      <c r="I138" s="192" t="s">
        <v>105</v>
      </c>
      <c r="J138" s="195">
        <v>21</v>
      </c>
      <c r="K138" s="19"/>
      <c r="L138" s="185" t="s">
        <v>165</v>
      </c>
      <c r="M138" s="196" t="s">
        <v>3</v>
      </c>
      <c r="N138" s="197" t="s">
        <v>4</v>
      </c>
      <c r="O138" s="197" t="s">
        <v>5</v>
      </c>
      <c r="P138" s="19"/>
      <c r="Q138" s="19" t="s">
        <v>160</v>
      </c>
      <c r="R138" s="19" t="s">
        <v>154</v>
      </c>
      <c r="S138" s="19"/>
      <c r="T138" s="19"/>
      <c r="U138" s="19"/>
      <c r="V138" s="19"/>
    </row>
    <row r="139" spans="1:22" s="199" customFormat="1" x14ac:dyDescent="0.2">
      <c r="A139" s="192" t="s">
        <v>73</v>
      </c>
      <c r="B139" s="193" t="s">
        <v>106</v>
      </c>
      <c r="C139" s="192">
        <v>16</v>
      </c>
      <c r="D139" s="192">
        <v>9</v>
      </c>
      <c r="E139" s="192">
        <v>0</v>
      </c>
      <c r="F139" s="192">
        <v>1</v>
      </c>
      <c r="G139" s="192">
        <v>0</v>
      </c>
      <c r="H139" s="192">
        <v>6</v>
      </c>
      <c r="I139" s="192" t="s">
        <v>107</v>
      </c>
      <c r="J139" s="195">
        <v>19</v>
      </c>
      <c r="K139" s="19"/>
      <c r="L139" s="17"/>
      <c r="M139" s="198" t="str">
        <f t="shared" ref="M139:O146" si="5">IF(S130="","",S130)</f>
        <v>Bastl P.</v>
      </c>
      <c r="N139" s="198" t="str">
        <f t="shared" si="5"/>
        <v>Švarc</v>
      </c>
      <c r="O139" s="198" t="str">
        <f t="shared" si="5"/>
        <v>Peltán L.</v>
      </c>
      <c r="P139" s="19"/>
      <c r="Q139" s="19" t="s">
        <v>161</v>
      </c>
      <c r="R139" s="19" t="s">
        <v>162</v>
      </c>
      <c r="S139" s="19"/>
      <c r="T139" s="19"/>
      <c r="U139" s="19"/>
      <c r="V139" s="19"/>
    </row>
    <row r="140" spans="1:22" s="199" customFormat="1" x14ac:dyDescent="0.2">
      <c r="A140" s="192" t="s">
        <v>74</v>
      </c>
      <c r="B140" s="193" t="s">
        <v>108</v>
      </c>
      <c r="C140" s="192">
        <v>16</v>
      </c>
      <c r="D140" s="192">
        <v>6</v>
      </c>
      <c r="E140" s="192">
        <v>2</v>
      </c>
      <c r="F140" s="192">
        <v>1</v>
      </c>
      <c r="G140" s="192">
        <v>1</v>
      </c>
      <c r="H140" s="192">
        <v>6</v>
      </c>
      <c r="I140" s="192" t="s">
        <v>109</v>
      </c>
      <c r="J140" s="195">
        <v>18</v>
      </c>
      <c r="K140" s="19"/>
      <c r="L140" s="17"/>
      <c r="M140" s="198" t="str">
        <f t="shared" si="5"/>
        <v>Bastl P.</v>
      </c>
      <c r="N140" s="198" t="str">
        <f t="shared" si="5"/>
        <v>Švarc</v>
      </c>
      <c r="O140" s="198" t="str">
        <f t="shared" si="5"/>
        <v>Bastl P.</v>
      </c>
      <c r="P140" s="19"/>
      <c r="Q140" s="19" t="s">
        <v>164</v>
      </c>
      <c r="R140" s="19" t="s">
        <v>155</v>
      </c>
      <c r="S140" s="19"/>
      <c r="T140" s="19"/>
      <c r="U140" s="19"/>
      <c r="V140" s="19"/>
    </row>
    <row r="141" spans="1:22" s="199" customFormat="1" x14ac:dyDescent="0.2">
      <c r="A141" s="192" t="s">
        <v>75</v>
      </c>
      <c r="B141" s="193" t="s">
        <v>110</v>
      </c>
      <c r="C141" s="192">
        <v>16</v>
      </c>
      <c r="D141" s="192">
        <v>7</v>
      </c>
      <c r="E141" s="192">
        <v>1</v>
      </c>
      <c r="F141" s="192">
        <v>1</v>
      </c>
      <c r="G141" s="192">
        <v>0</v>
      </c>
      <c r="H141" s="192">
        <v>7</v>
      </c>
      <c r="I141" s="192" t="s">
        <v>111</v>
      </c>
      <c r="J141" s="195">
        <v>17</v>
      </c>
      <c r="K141" s="19"/>
      <c r="L141" s="17"/>
      <c r="M141" s="198" t="str">
        <f t="shared" si="5"/>
        <v>Švarc</v>
      </c>
      <c r="N141" s="198" t="str">
        <f t="shared" si="5"/>
        <v>Bastl P.</v>
      </c>
      <c r="O141" s="198" t="str">
        <f t="shared" si="5"/>
        <v>Peltán L.</v>
      </c>
      <c r="P141" s="19"/>
      <c r="Q141" s="19" t="s">
        <v>160</v>
      </c>
      <c r="R141" s="19" t="s">
        <v>163</v>
      </c>
      <c r="S141" s="19"/>
      <c r="T141" s="19"/>
      <c r="U141" s="19"/>
      <c r="V141" s="19"/>
    </row>
    <row r="142" spans="1:22" s="199" customFormat="1" x14ac:dyDescent="0.2">
      <c r="A142" s="192" t="s">
        <v>76</v>
      </c>
      <c r="B142" s="193" t="s">
        <v>112</v>
      </c>
      <c r="C142" s="192">
        <v>16</v>
      </c>
      <c r="D142" s="192">
        <v>5</v>
      </c>
      <c r="E142" s="192">
        <v>0</v>
      </c>
      <c r="F142" s="192">
        <v>0</v>
      </c>
      <c r="G142" s="192">
        <v>2</v>
      </c>
      <c r="H142" s="192">
        <v>9</v>
      </c>
      <c r="I142" s="192" t="s">
        <v>113</v>
      </c>
      <c r="J142" s="195">
        <v>12</v>
      </c>
      <c r="K142" s="19"/>
      <c r="L142" s="17"/>
      <c r="M142" s="198" t="str">
        <f t="shared" si="5"/>
        <v>Bastl P.</v>
      </c>
      <c r="N142" s="198" t="str">
        <f t="shared" si="5"/>
        <v>Švarc</v>
      </c>
      <c r="O142" s="198" t="str">
        <f t="shared" si="5"/>
        <v/>
      </c>
      <c r="P142" s="19"/>
      <c r="Q142" s="19" t="s">
        <v>161</v>
      </c>
      <c r="R142" s="19" t="s">
        <v>157</v>
      </c>
      <c r="S142" s="19"/>
      <c r="T142" s="19"/>
      <c r="U142" s="19"/>
      <c r="V142" s="19"/>
    </row>
    <row r="143" spans="1:22" s="199" customFormat="1" x14ac:dyDescent="0.2">
      <c r="A143" s="192" t="s">
        <v>77</v>
      </c>
      <c r="B143" s="193" t="s">
        <v>115</v>
      </c>
      <c r="C143" s="192">
        <v>16</v>
      </c>
      <c r="D143" s="192">
        <v>3</v>
      </c>
      <c r="E143" s="192">
        <v>0</v>
      </c>
      <c r="F143" s="192">
        <v>1</v>
      </c>
      <c r="G143" s="192">
        <v>0</v>
      </c>
      <c r="H143" s="192">
        <v>12</v>
      </c>
      <c r="I143" s="192" t="s">
        <v>116</v>
      </c>
      <c r="J143" s="195">
        <v>7</v>
      </c>
      <c r="K143" s="19"/>
      <c r="L143" s="19"/>
      <c r="M143" s="198" t="str">
        <f t="shared" si="5"/>
        <v>Bastl P.</v>
      </c>
      <c r="N143" s="198" t="str">
        <f t="shared" si="5"/>
        <v>Kříž M.</v>
      </c>
      <c r="O143" s="198" t="str">
        <f t="shared" si="5"/>
        <v/>
      </c>
      <c r="P143" s="19"/>
      <c r="Q143" s="19" t="s">
        <v>164</v>
      </c>
      <c r="R143" s="19" t="s">
        <v>139</v>
      </c>
      <c r="S143" s="19"/>
      <c r="T143" s="19"/>
      <c r="U143" s="19"/>
      <c r="V143" s="19"/>
    </row>
    <row r="144" spans="1:22" s="199" customFormat="1" x14ac:dyDescent="0.2">
      <c r="A144" s="192" t="s">
        <v>78</v>
      </c>
      <c r="B144" s="194" t="s">
        <v>118</v>
      </c>
      <c r="C144" s="195">
        <v>16</v>
      </c>
      <c r="D144" s="195">
        <v>1</v>
      </c>
      <c r="E144" s="195">
        <v>1</v>
      </c>
      <c r="F144" s="195">
        <v>2</v>
      </c>
      <c r="G144" s="195">
        <v>0</v>
      </c>
      <c r="H144" s="195">
        <v>12</v>
      </c>
      <c r="I144" s="192" t="s">
        <v>119</v>
      </c>
      <c r="J144" s="195">
        <v>6</v>
      </c>
      <c r="K144" s="19"/>
      <c r="L144" s="19"/>
      <c r="M144" s="198" t="str">
        <f t="shared" si="5"/>
        <v>Vávrů</v>
      </c>
      <c r="N144" s="198" t="str">
        <f t="shared" si="5"/>
        <v>Krejčí</v>
      </c>
      <c r="O144" s="7"/>
      <c r="P144" s="19"/>
      <c r="Q144" s="19"/>
      <c r="R144" s="19"/>
      <c r="S144" s="19"/>
      <c r="T144" s="19"/>
    </row>
    <row r="145" spans="1:22" s="199" customFormat="1" x14ac:dyDescent="0.2">
      <c r="A145" s="19"/>
      <c r="B145" s="19"/>
      <c r="C145" s="17"/>
      <c r="D145" s="19"/>
      <c r="E145" s="19"/>
      <c r="F145" s="19"/>
      <c r="G145" s="19"/>
      <c r="H145" s="19"/>
      <c r="I145" s="19"/>
      <c r="J145" s="41"/>
      <c r="K145" s="19"/>
      <c r="L145" s="19"/>
      <c r="M145" s="198" t="str">
        <f t="shared" si="5"/>
        <v>Chvátal P.</v>
      </c>
      <c r="N145" s="198" t="str">
        <f t="shared" si="5"/>
        <v>Bastl P.</v>
      </c>
      <c r="O145" s="6"/>
      <c r="P145" s="19"/>
      <c r="Q145" s="19"/>
      <c r="R145" s="19"/>
      <c r="S145" s="19"/>
      <c r="T145" s="19"/>
    </row>
    <row r="146" spans="1:22" s="199" customFormat="1" x14ac:dyDescent="0.2">
      <c r="A146" s="19"/>
      <c r="B146" s="19"/>
      <c r="C146" s="17"/>
      <c r="D146" s="19"/>
      <c r="E146" s="19"/>
      <c r="F146" s="19"/>
      <c r="G146" s="19"/>
      <c r="H146" s="19"/>
      <c r="I146" s="19"/>
      <c r="J146" s="41"/>
      <c r="K146" s="19"/>
      <c r="L146" s="19"/>
      <c r="M146" s="198" t="str">
        <f t="shared" si="5"/>
        <v>Peltán L.</v>
      </c>
      <c r="N146" s="198" t="str">
        <f t="shared" si="5"/>
        <v>Bastl J.</v>
      </c>
      <c r="O146" s="6"/>
      <c r="P146" s="19"/>
      <c r="Q146" s="19"/>
      <c r="R146" s="19"/>
      <c r="S146" s="19"/>
      <c r="T146" s="19"/>
    </row>
    <row r="147" spans="1:22" s="199" customFormat="1" x14ac:dyDescent="0.2">
      <c r="C147" s="200"/>
    </row>
    <row r="148" spans="1:22" s="199" customFormat="1" x14ac:dyDescent="0.2">
      <c r="A148" s="17" t="s">
        <v>184</v>
      </c>
      <c r="B148" s="19"/>
      <c r="C148" s="181"/>
      <c r="D148" s="182"/>
      <c r="E148" s="183"/>
      <c r="F148" s="182"/>
      <c r="G148" s="184"/>
      <c r="H148" s="182"/>
      <c r="I148" s="182"/>
      <c r="J148" s="182"/>
      <c r="K148" s="19"/>
      <c r="L148" s="185"/>
      <c r="M148" s="6"/>
      <c r="N148" s="6"/>
      <c r="O148" s="6"/>
      <c r="P148" s="19"/>
      <c r="Q148" s="19"/>
      <c r="R148" s="19"/>
      <c r="S148" s="19"/>
      <c r="T148" s="19"/>
      <c r="U148" s="19"/>
      <c r="V148" s="19"/>
    </row>
    <row r="149" spans="1:22" s="199" customFormat="1" ht="12.75" x14ac:dyDescent="0.2">
      <c r="A149" s="17">
        <v>8</v>
      </c>
      <c r="B149" s="19" t="s">
        <v>217</v>
      </c>
      <c r="C149" s="181" t="s">
        <v>218</v>
      </c>
      <c r="D149" s="182"/>
      <c r="E149" s="182"/>
      <c r="F149" s="182"/>
      <c r="G149" s="182"/>
      <c r="H149" s="182"/>
      <c r="I149" s="182"/>
      <c r="J149" s="182"/>
      <c r="K149" s="19"/>
      <c r="L149" s="17"/>
      <c r="M149" s="186"/>
      <c r="N149" s="187"/>
      <c r="O149" s="6"/>
      <c r="P149" s="19"/>
      <c r="Q149" s="19"/>
      <c r="R149" s="19"/>
      <c r="S149" s="19"/>
      <c r="T149" s="19"/>
      <c r="U149" s="19"/>
      <c r="V149" s="19"/>
    </row>
    <row r="150" spans="1:22" s="199" customFormat="1" x14ac:dyDescent="0.2">
      <c r="A150" s="17">
        <v>8</v>
      </c>
      <c r="B150" s="19" t="s">
        <v>219</v>
      </c>
      <c r="C150" s="181" t="s">
        <v>220</v>
      </c>
      <c r="D150" s="182"/>
      <c r="E150" s="182"/>
      <c r="F150" s="182"/>
      <c r="G150" s="182"/>
      <c r="H150" s="182"/>
      <c r="I150" s="182"/>
      <c r="J150" s="182"/>
      <c r="K150" s="19"/>
      <c r="L150" s="15"/>
      <c r="M150" s="15"/>
      <c r="N150" s="15"/>
      <c r="O150" s="15"/>
      <c r="P150" s="19"/>
      <c r="Q150" s="19"/>
      <c r="R150" s="19"/>
      <c r="S150" s="19"/>
      <c r="T150" s="19"/>
      <c r="U150" s="19"/>
      <c r="V150" s="19"/>
    </row>
    <row r="151" spans="1:22" s="199" customFormat="1" x14ac:dyDescent="0.2">
      <c r="A151" s="17">
        <v>8</v>
      </c>
      <c r="B151" s="19" t="s">
        <v>221</v>
      </c>
      <c r="C151" s="181" t="s">
        <v>187</v>
      </c>
      <c r="D151" s="182"/>
      <c r="E151" s="182"/>
      <c r="F151" s="182"/>
      <c r="G151" s="182"/>
      <c r="H151" s="182"/>
      <c r="I151" s="182"/>
      <c r="J151" s="182"/>
      <c r="K151" s="19"/>
      <c r="L151" s="15"/>
      <c r="M151" s="15"/>
      <c r="N151" s="15"/>
      <c r="O151" s="15"/>
      <c r="P151" s="182"/>
      <c r="Q151" s="19"/>
      <c r="R151" s="19"/>
      <c r="S151" s="19"/>
      <c r="T151" s="19"/>
      <c r="U151" s="19"/>
      <c r="V151" s="19"/>
    </row>
    <row r="152" spans="1:22" s="199" customFormat="1" x14ac:dyDescent="0.2">
      <c r="A152" s="17">
        <v>8</v>
      </c>
      <c r="B152" s="19" t="s">
        <v>222</v>
      </c>
      <c r="C152" s="181" t="s">
        <v>223</v>
      </c>
      <c r="D152" s="182"/>
      <c r="E152" s="182"/>
      <c r="F152" s="182"/>
      <c r="G152" s="182"/>
      <c r="H152" s="182"/>
      <c r="I152" s="182"/>
      <c r="J152" s="182"/>
      <c r="K152" s="19"/>
      <c r="L152" s="15"/>
      <c r="M152" s="15"/>
      <c r="N152" s="15"/>
      <c r="O152" s="189"/>
      <c r="P152" s="190"/>
      <c r="Q152" s="19"/>
      <c r="R152" s="19"/>
      <c r="S152" s="19"/>
      <c r="T152" s="19"/>
      <c r="U152" s="19"/>
      <c r="V152" s="19"/>
    </row>
    <row r="153" spans="1:22" s="199" customFormat="1" ht="12.75" x14ac:dyDescent="0.2">
      <c r="A153" s="17">
        <v>8</v>
      </c>
      <c r="B153" s="19" t="s">
        <v>224</v>
      </c>
      <c r="C153" s="181"/>
      <c r="D153" s="19"/>
      <c r="E153" s="19"/>
      <c r="F153" s="19"/>
      <c r="G153" s="19"/>
      <c r="H153" s="19"/>
      <c r="I153" s="19"/>
      <c r="J153" s="182"/>
      <c r="K153" s="19"/>
      <c r="L153" s="17"/>
      <c r="M153" s="191"/>
      <c r="N153" s="187"/>
      <c r="O153" s="19"/>
      <c r="P153" s="190"/>
      <c r="Q153" s="19"/>
      <c r="R153" s="19"/>
      <c r="S153" s="19"/>
      <c r="T153" s="19"/>
      <c r="U153" s="19"/>
      <c r="V153" s="19"/>
    </row>
    <row r="154" spans="1:22" s="199" customFormat="1" ht="12.75" customHeight="1" x14ac:dyDescent="0.2">
      <c r="A154" s="192" t="s">
        <v>158</v>
      </c>
      <c r="B154" s="193" t="s">
        <v>92</v>
      </c>
      <c r="C154" s="192" t="s">
        <v>93</v>
      </c>
      <c r="D154" s="192" t="s">
        <v>94</v>
      </c>
      <c r="E154" s="192" t="s">
        <v>95</v>
      </c>
      <c r="F154" s="192" t="s">
        <v>96</v>
      </c>
      <c r="G154" s="192" t="s">
        <v>97</v>
      </c>
      <c r="H154" s="192" t="s">
        <v>98</v>
      </c>
      <c r="I154" s="193" t="s">
        <v>159</v>
      </c>
      <c r="J154" s="194" t="s">
        <v>10</v>
      </c>
      <c r="K154" s="19"/>
      <c r="L154" s="17"/>
      <c r="M154" s="191"/>
      <c r="N154" s="187"/>
      <c r="O154" s="19"/>
      <c r="P154" s="19"/>
      <c r="Q154" s="19"/>
      <c r="R154" s="19"/>
      <c r="S154" s="19"/>
      <c r="T154" s="19"/>
      <c r="U154" s="19"/>
      <c r="V154" s="19"/>
    </row>
    <row r="155" spans="1:22" ht="12.75" customHeight="1" x14ac:dyDescent="0.2">
      <c r="A155" s="192" t="s">
        <v>70</v>
      </c>
      <c r="B155" s="193" t="s">
        <v>100</v>
      </c>
      <c r="C155" s="192">
        <v>16</v>
      </c>
      <c r="D155" s="192">
        <v>13</v>
      </c>
      <c r="E155" s="192">
        <v>0</v>
      </c>
      <c r="F155" s="192">
        <v>0</v>
      </c>
      <c r="G155" s="192">
        <v>0</v>
      </c>
      <c r="H155" s="192">
        <v>3</v>
      </c>
      <c r="I155" s="195" t="s">
        <v>101</v>
      </c>
      <c r="J155" s="195">
        <v>26</v>
      </c>
      <c r="M155" s="191"/>
      <c r="N155" s="187"/>
    </row>
    <row r="156" spans="1:22" ht="12.75" customHeight="1" x14ac:dyDescent="0.2">
      <c r="A156" s="192" t="s">
        <v>71</v>
      </c>
      <c r="B156" s="193" t="s">
        <v>102</v>
      </c>
      <c r="C156" s="192">
        <v>16</v>
      </c>
      <c r="D156" s="192">
        <v>11</v>
      </c>
      <c r="E156" s="192">
        <v>0</v>
      </c>
      <c r="F156" s="192">
        <v>0</v>
      </c>
      <c r="G156" s="192">
        <v>0</v>
      </c>
      <c r="H156" s="192">
        <v>5</v>
      </c>
      <c r="I156" s="192" t="s">
        <v>103</v>
      </c>
      <c r="J156" s="195">
        <v>22</v>
      </c>
      <c r="L156" s="19"/>
      <c r="V156" s="6"/>
    </row>
    <row r="157" spans="1:22" ht="12.75" customHeight="1" x14ac:dyDescent="0.2">
      <c r="A157" s="192" t="s">
        <v>72</v>
      </c>
      <c r="B157" s="193" t="s">
        <v>104</v>
      </c>
      <c r="C157" s="192">
        <v>16</v>
      </c>
      <c r="D157" s="192">
        <v>10</v>
      </c>
      <c r="E157" s="192">
        <v>0</v>
      </c>
      <c r="F157" s="192">
        <v>0</v>
      </c>
      <c r="G157" s="192">
        <v>1</v>
      </c>
      <c r="H157" s="192">
        <v>5</v>
      </c>
      <c r="I157" s="192" t="s">
        <v>105</v>
      </c>
      <c r="J157" s="195">
        <v>21</v>
      </c>
      <c r="L157" s="185"/>
      <c r="M157" s="196"/>
      <c r="N157" s="197"/>
      <c r="O157" s="197"/>
    </row>
    <row r="158" spans="1:22" ht="12.75" customHeight="1" x14ac:dyDescent="0.2">
      <c r="A158" s="192" t="s">
        <v>73</v>
      </c>
      <c r="B158" s="193" t="s">
        <v>106</v>
      </c>
      <c r="C158" s="192">
        <v>16</v>
      </c>
      <c r="D158" s="192">
        <v>9</v>
      </c>
      <c r="E158" s="192">
        <v>0</v>
      </c>
      <c r="F158" s="192">
        <v>1</v>
      </c>
      <c r="G158" s="192">
        <v>0</v>
      </c>
      <c r="H158" s="192">
        <v>6</v>
      </c>
      <c r="I158" s="192" t="s">
        <v>107</v>
      </c>
      <c r="J158" s="195">
        <v>19</v>
      </c>
      <c r="M158" s="198"/>
      <c r="N158" s="198"/>
      <c r="O158" s="198"/>
    </row>
    <row r="159" spans="1:22" ht="12.75" customHeight="1" x14ac:dyDescent="0.2">
      <c r="A159" s="192" t="s">
        <v>74</v>
      </c>
      <c r="B159" s="193" t="s">
        <v>108</v>
      </c>
      <c r="C159" s="192">
        <v>16</v>
      </c>
      <c r="D159" s="192">
        <v>6</v>
      </c>
      <c r="E159" s="192">
        <v>2</v>
      </c>
      <c r="F159" s="192">
        <v>1</v>
      </c>
      <c r="G159" s="192">
        <v>1</v>
      </c>
      <c r="H159" s="192">
        <v>6</v>
      </c>
      <c r="I159" s="192" t="s">
        <v>109</v>
      </c>
      <c r="J159" s="195">
        <v>18</v>
      </c>
      <c r="M159" s="198"/>
      <c r="N159" s="198"/>
      <c r="O159" s="198"/>
    </row>
    <row r="160" spans="1:22" ht="12.75" customHeight="1" x14ac:dyDescent="0.2">
      <c r="A160" s="192" t="s">
        <v>75</v>
      </c>
      <c r="B160" s="193" t="s">
        <v>110</v>
      </c>
      <c r="C160" s="192">
        <v>16</v>
      </c>
      <c r="D160" s="192">
        <v>7</v>
      </c>
      <c r="E160" s="192">
        <v>1</v>
      </c>
      <c r="F160" s="192">
        <v>1</v>
      </c>
      <c r="G160" s="192">
        <v>0</v>
      </c>
      <c r="H160" s="192">
        <v>7</v>
      </c>
      <c r="I160" s="192" t="s">
        <v>111</v>
      </c>
      <c r="J160" s="195">
        <v>17</v>
      </c>
      <c r="M160" s="198"/>
      <c r="N160" s="198"/>
      <c r="O160" s="198"/>
    </row>
    <row r="161" spans="1:22" x14ac:dyDescent="0.2">
      <c r="A161" s="192" t="s">
        <v>76</v>
      </c>
      <c r="B161" s="193" t="s">
        <v>112</v>
      </c>
      <c r="C161" s="192">
        <v>16</v>
      </c>
      <c r="D161" s="192">
        <v>5</v>
      </c>
      <c r="E161" s="192">
        <v>0</v>
      </c>
      <c r="F161" s="192">
        <v>0</v>
      </c>
      <c r="G161" s="192">
        <v>2</v>
      </c>
      <c r="H161" s="192">
        <v>9</v>
      </c>
      <c r="I161" s="192" t="s">
        <v>113</v>
      </c>
      <c r="J161" s="195">
        <v>12</v>
      </c>
      <c r="M161" s="198"/>
      <c r="N161" s="198"/>
      <c r="O161" s="198"/>
    </row>
    <row r="162" spans="1:22" x14ac:dyDescent="0.2">
      <c r="A162" s="192" t="s">
        <v>77</v>
      </c>
      <c r="B162" s="193" t="s">
        <v>115</v>
      </c>
      <c r="C162" s="192">
        <v>16</v>
      </c>
      <c r="D162" s="192">
        <v>3</v>
      </c>
      <c r="E162" s="192">
        <v>0</v>
      </c>
      <c r="F162" s="192">
        <v>1</v>
      </c>
      <c r="G162" s="192">
        <v>0</v>
      </c>
      <c r="H162" s="192">
        <v>12</v>
      </c>
      <c r="I162" s="192" t="s">
        <v>116</v>
      </c>
      <c r="J162" s="195">
        <v>7</v>
      </c>
      <c r="L162" s="19"/>
      <c r="M162" s="198"/>
      <c r="N162" s="198"/>
      <c r="O162" s="198"/>
    </row>
    <row r="163" spans="1:22" x14ac:dyDescent="0.2">
      <c r="A163" s="192" t="s">
        <v>78</v>
      </c>
      <c r="B163" s="194" t="s">
        <v>118</v>
      </c>
      <c r="C163" s="195">
        <v>16</v>
      </c>
      <c r="D163" s="195">
        <v>1</v>
      </c>
      <c r="E163" s="195">
        <v>1</v>
      </c>
      <c r="F163" s="195">
        <v>2</v>
      </c>
      <c r="G163" s="195">
        <v>0</v>
      </c>
      <c r="H163" s="195">
        <v>12</v>
      </c>
      <c r="I163" s="192" t="s">
        <v>119</v>
      </c>
      <c r="J163" s="195">
        <v>6</v>
      </c>
      <c r="L163" s="19"/>
      <c r="M163" s="198"/>
      <c r="N163" s="198"/>
      <c r="O163" s="7"/>
    </row>
    <row r="164" spans="1:22" x14ac:dyDescent="0.2">
      <c r="A164" s="19"/>
      <c r="J164" s="41"/>
      <c r="L164" s="19"/>
      <c r="M164" s="198"/>
      <c r="N164" s="198"/>
      <c r="O164" s="6"/>
    </row>
    <row r="165" spans="1:22" x14ac:dyDescent="0.2">
      <c r="A165" s="19"/>
      <c r="J165" s="41"/>
      <c r="L165" s="19"/>
      <c r="M165" s="198" t="str">
        <f>IF(S156="","",S156)</f>
        <v/>
      </c>
      <c r="N165" s="198" t="str">
        <f>IF(T156="","",T156)</f>
        <v/>
      </c>
      <c r="O165" s="6"/>
    </row>
    <row r="166" spans="1:22" x14ac:dyDescent="0.2">
      <c r="A166" s="19"/>
      <c r="L166" s="19"/>
    </row>
    <row r="167" spans="1:22" x14ac:dyDescent="0.2">
      <c r="A167" s="17" t="s">
        <v>184</v>
      </c>
      <c r="C167" s="181"/>
      <c r="D167" s="182"/>
      <c r="E167" s="183"/>
      <c r="F167" s="182"/>
      <c r="G167" s="184"/>
      <c r="H167" s="182"/>
      <c r="I167" s="182"/>
      <c r="J167" s="182"/>
      <c r="L167" s="185" t="s">
        <v>135</v>
      </c>
      <c r="M167" s="6"/>
      <c r="N167" s="6"/>
      <c r="O167" s="6"/>
    </row>
    <row r="168" spans="1:22" ht="12.75" x14ac:dyDescent="0.2">
      <c r="A168" s="17">
        <v>9</v>
      </c>
      <c r="B168" s="19" t="s">
        <v>225</v>
      </c>
      <c r="C168" s="181" t="s">
        <v>226</v>
      </c>
      <c r="D168" s="182"/>
      <c r="E168" s="182"/>
      <c r="F168" s="182"/>
      <c r="G168" s="182"/>
      <c r="H168" s="182"/>
      <c r="I168" s="182"/>
      <c r="J168" s="182"/>
      <c r="M168" s="186" t="str">
        <f xml:space="preserve">  IF(R168="","",         R168)</f>
        <v>Havlík</v>
      </c>
      <c r="N168" s="187"/>
      <c r="O168" s="6"/>
      <c r="Q168" s="19" t="s">
        <v>8</v>
      </c>
      <c r="R168" s="19" t="s">
        <v>138</v>
      </c>
      <c r="S168" s="19" t="s">
        <v>140</v>
      </c>
      <c r="T168" s="19" t="s">
        <v>146</v>
      </c>
    </row>
    <row r="169" spans="1:22" x14ac:dyDescent="0.2">
      <c r="A169" s="17">
        <v>9</v>
      </c>
      <c r="B169" s="19" t="s">
        <v>227</v>
      </c>
      <c r="C169" s="181" t="s">
        <v>228</v>
      </c>
      <c r="D169" s="182"/>
      <c r="E169" s="182"/>
      <c r="F169" s="182"/>
      <c r="G169" s="182"/>
      <c r="H169" s="182"/>
      <c r="I169" s="182"/>
      <c r="J169" s="182"/>
      <c r="L169" s="15"/>
      <c r="M169" s="15" t="str">
        <f>IF(R169="","",R169)</f>
        <v>Chvátal P.</v>
      </c>
      <c r="N169" s="15" t="str">
        <f>IF(R170="","",R170)</f>
        <v>Plachý</v>
      </c>
      <c r="O169" s="15"/>
      <c r="Q169" s="19" t="s">
        <v>144</v>
      </c>
      <c r="R169" s="19" t="s">
        <v>145</v>
      </c>
      <c r="S169" s="19" t="s">
        <v>155</v>
      </c>
      <c r="T169" s="19" t="s">
        <v>154</v>
      </c>
    </row>
    <row r="170" spans="1:22" x14ac:dyDescent="0.2">
      <c r="A170" s="17">
        <v>9</v>
      </c>
      <c r="B170" s="19" t="s">
        <v>229</v>
      </c>
      <c r="C170" s="181" t="s">
        <v>230</v>
      </c>
      <c r="D170" s="182"/>
      <c r="E170" s="182"/>
      <c r="F170" s="182"/>
      <c r="G170" s="182"/>
      <c r="H170" s="182"/>
      <c r="I170" s="182"/>
      <c r="J170" s="182"/>
      <c r="L170" s="15"/>
      <c r="M170" s="15" t="str">
        <f>IF(R171="","",R171)</f>
        <v>Zejda V.</v>
      </c>
      <c r="N170" s="15" t="str">
        <f>IF(R172="","",R172)</f>
        <v>Novák V.</v>
      </c>
      <c r="O170" s="15"/>
      <c r="P170" s="182"/>
      <c r="Q170" s="19" t="s">
        <v>144</v>
      </c>
      <c r="R170" s="19" t="s">
        <v>140</v>
      </c>
      <c r="S170" s="19" t="s">
        <v>145</v>
      </c>
      <c r="T170" s="19" t="s">
        <v>153</v>
      </c>
    </row>
    <row r="171" spans="1:22" x14ac:dyDescent="0.2">
      <c r="A171" s="17">
        <v>9</v>
      </c>
      <c r="B171" s="19" t="s">
        <v>231</v>
      </c>
      <c r="C171" s="181" t="s">
        <v>232</v>
      </c>
      <c r="D171" s="182"/>
      <c r="E171" s="182"/>
      <c r="F171" s="182"/>
      <c r="G171" s="182"/>
      <c r="H171" s="182"/>
      <c r="I171" s="182"/>
      <c r="J171" s="182"/>
      <c r="L171" s="15"/>
      <c r="M171" s="15"/>
      <c r="N171" s="15"/>
      <c r="O171" s="189"/>
      <c r="P171" s="190"/>
      <c r="Q171" s="19" t="s">
        <v>144</v>
      </c>
      <c r="R171" s="19" t="s">
        <v>153</v>
      </c>
    </row>
    <row r="172" spans="1:22" ht="12.75" x14ac:dyDescent="0.2">
      <c r="A172" s="17">
        <v>9</v>
      </c>
      <c r="B172" s="19" t="s">
        <v>233</v>
      </c>
      <c r="C172" s="181"/>
      <c r="J172" s="182"/>
      <c r="L172" s="17" t="str">
        <f>IF(R175="","",R175)</f>
        <v>Švarc</v>
      </c>
      <c r="M172" s="191" t="str">
        <f>IF(R174="","",R174)</f>
        <v>Bastl P.</v>
      </c>
      <c r="N172" s="187"/>
      <c r="O172" s="19" t="str">
        <f>IF(R173="","",R173)</f>
        <v>Kelbler M.</v>
      </c>
      <c r="P172" s="190"/>
      <c r="Q172" s="19" t="s">
        <v>144</v>
      </c>
      <c r="R172" s="19" t="s">
        <v>146</v>
      </c>
    </row>
    <row r="173" spans="1:22" ht="12.75" x14ac:dyDescent="0.2">
      <c r="A173" s="192" t="s">
        <v>158</v>
      </c>
      <c r="B173" s="193" t="s">
        <v>92</v>
      </c>
      <c r="C173" s="192" t="s">
        <v>93</v>
      </c>
      <c r="D173" s="192" t="s">
        <v>94</v>
      </c>
      <c r="E173" s="192" t="s">
        <v>95</v>
      </c>
      <c r="F173" s="192" t="s">
        <v>96</v>
      </c>
      <c r="G173" s="192" t="s">
        <v>97</v>
      </c>
      <c r="H173" s="192" t="s">
        <v>98</v>
      </c>
      <c r="I173" s="193" t="s">
        <v>159</v>
      </c>
      <c r="J173" s="194" t="s">
        <v>10</v>
      </c>
      <c r="L173" s="17" t="str">
        <f>IF(R178="","",R178)</f>
        <v>Nehyba</v>
      </c>
      <c r="M173" s="191" t="str">
        <f>IF(R177="","",R177)</f>
        <v>Jánský</v>
      </c>
      <c r="N173" s="187"/>
      <c r="O173" s="19" t="str">
        <f>IF(R176="","",R176)</f>
        <v>Bastl J.</v>
      </c>
      <c r="Q173" s="19" t="s">
        <v>160</v>
      </c>
      <c r="R173" s="19" t="s">
        <v>150</v>
      </c>
    </row>
    <row r="174" spans="1:22" ht="12.75" x14ac:dyDescent="0.2">
      <c r="A174" s="192" t="s">
        <v>70</v>
      </c>
      <c r="B174" s="193" t="s">
        <v>100</v>
      </c>
      <c r="C174" s="192">
        <v>16</v>
      </c>
      <c r="D174" s="192">
        <v>13</v>
      </c>
      <c r="E174" s="192">
        <v>0</v>
      </c>
      <c r="F174" s="192">
        <v>0</v>
      </c>
      <c r="G174" s="192">
        <v>0</v>
      </c>
      <c r="H174" s="192">
        <v>3</v>
      </c>
      <c r="I174" s="195" t="s">
        <v>101</v>
      </c>
      <c r="J174" s="195">
        <v>26</v>
      </c>
      <c r="L174" s="17" t="str">
        <f>IF(R181="","",R181)</f>
        <v>Krejčí</v>
      </c>
      <c r="M174" s="191" t="str">
        <f>IF(R180="","",R180)</f>
        <v>Kříž M.</v>
      </c>
      <c r="N174" s="187"/>
      <c r="O174" s="19" t="str">
        <f>IF(R179="","",R179)</f>
        <v>Vávrů</v>
      </c>
      <c r="Q174" s="19" t="s">
        <v>161</v>
      </c>
      <c r="R174" s="19" t="s">
        <v>149</v>
      </c>
    </row>
    <row r="175" spans="1:22" x14ac:dyDescent="0.2">
      <c r="A175" s="192" t="s">
        <v>71</v>
      </c>
      <c r="B175" s="193" t="s">
        <v>102</v>
      </c>
      <c r="C175" s="192">
        <v>16</v>
      </c>
      <c r="D175" s="192">
        <v>11</v>
      </c>
      <c r="E175" s="192">
        <v>0</v>
      </c>
      <c r="F175" s="192">
        <v>0</v>
      </c>
      <c r="G175" s="192">
        <v>0</v>
      </c>
      <c r="H175" s="192">
        <v>5</v>
      </c>
      <c r="I175" s="192" t="s">
        <v>103</v>
      </c>
      <c r="J175" s="195">
        <v>22</v>
      </c>
      <c r="L175" s="19"/>
      <c r="Q175" s="19" t="s">
        <v>164</v>
      </c>
      <c r="R175" s="19" t="s">
        <v>174</v>
      </c>
      <c r="V175" s="6"/>
    </row>
    <row r="176" spans="1:22" x14ac:dyDescent="0.2">
      <c r="A176" s="192" t="s">
        <v>72</v>
      </c>
      <c r="B176" s="193" t="s">
        <v>104</v>
      </c>
      <c r="C176" s="192">
        <v>16</v>
      </c>
      <c r="D176" s="192">
        <v>10</v>
      </c>
      <c r="E176" s="192">
        <v>0</v>
      </c>
      <c r="F176" s="192">
        <v>0</v>
      </c>
      <c r="G176" s="192">
        <v>1</v>
      </c>
      <c r="H176" s="192">
        <v>5</v>
      </c>
      <c r="I176" s="192" t="s">
        <v>105</v>
      </c>
      <c r="J176" s="195">
        <v>21</v>
      </c>
      <c r="L176" s="185" t="s">
        <v>165</v>
      </c>
      <c r="M176" s="196" t="s">
        <v>3</v>
      </c>
      <c r="N176" s="197" t="s">
        <v>4</v>
      </c>
      <c r="O176" s="197" t="s">
        <v>5</v>
      </c>
      <c r="Q176" s="19" t="s">
        <v>160</v>
      </c>
      <c r="R176" s="19" t="s">
        <v>154</v>
      </c>
    </row>
    <row r="177" spans="1:22" x14ac:dyDescent="0.2">
      <c r="A177" s="192" t="s">
        <v>73</v>
      </c>
      <c r="B177" s="193" t="s">
        <v>106</v>
      </c>
      <c r="C177" s="192">
        <v>16</v>
      </c>
      <c r="D177" s="192">
        <v>9</v>
      </c>
      <c r="E177" s="192">
        <v>0</v>
      </c>
      <c r="F177" s="192">
        <v>1</v>
      </c>
      <c r="G177" s="192">
        <v>0</v>
      </c>
      <c r="H177" s="192">
        <v>6</v>
      </c>
      <c r="I177" s="192" t="s">
        <v>107</v>
      </c>
      <c r="J177" s="195">
        <v>19</v>
      </c>
      <c r="M177" s="198" t="str">
        <f>IF(S168="","",S168)</f>
        <v>Plachý</v>
      </c>
      <c r="N177" s="198" t="str">
        <f>IF(T168="","",T168)</f>
        <v>Novák V.</v>
      </c>
      <c r="O177" s="198" t="str">
        <f>IF(U168="","",U168)</f>
        <v/>
      </c>
      <c r="Q177" s="19" t="s">
        <v>161</v>
      </c>
      <c r="R177" s="19" t="s">
        <v>162</v>
      </c>
    </row>
    <row r="178" spans="1:22" s="199" customFormat="1" x14ac:dyDescent="0.2">
      <c r="A178" s="192" t="s">
        <v>74</v>
      </c>
      <c r="B178" s="193" t="s">
        <v>108</v>
      </c>
      <c r="C178" s="192">
        <v>16</v>
      </c>
      <c r="D178" s="192">
        <v>6</v>
      </c>
      <c r="E178" s="192">
        <v>2</v>
      </c>
      <c r="F178" s="192">
        <v>1</v>
      </c>
      <c r="G178" s="192">
        <v>1</v>
      </c>
      <c r="H178" s="192">
        <v>6</v>
      </c>
      <c r="I178" s="192" t="s">
        <v>109</v>
      </c>
      <c r="J178" s="195">
        <v>18</v>
      </c>
      <c r="K178" s="19"/>
      <c r="L178" s="17"/>
      <c r="M178" s="198" t="str">
        <f t="shared" ref="M178:N183" si="6">IF(S169="","",S169)</f>
        <v>Nehyba</v>
      </c>
      <c r="N178" s="198" t="str">
        <f t="shared" si="6"/>
        <v>Bastl J.</v>
      </c>
      <c r="O178" s="198" t="str">
        <f>IF(U169="","",U169)</f>
        <v/>
      </c>
      <c r="P178" s="19"/>
      <c r="Q178" s="19" t="s">
        <v>164</v>
      </c>
      <c r="R178" s="19" t="s">
        <v>155</v>
      </c>
      <c r="S178" s="19"/>
      <c r="T178" s="19"/>
      <c r="U178" s="19"/>
      <c r="V178" s="19"/>
    </row>
    <row r="179" spans="1:22" s="199" customFormat="1" x14ac:dyDescent="0.2">
      <c r="A179" s="192" t="s">
        <v>75</v>
      </c>
      <c r="B179" s="193" t="s">
        <v>110</v>
      </c>
      <c r="C179" s="192">
        <v>16</v>
      </c>
      <c r="D179" s="192">
        <v>7</v>
      </c>
      <c r="E179" s="192">
        <v>1</v>
      </c>
      <c r="F179" s="192">
        <v>1</v>
      </c>
      <c r="G179" s="192">
        <v>0</v>
      </c>
      <c r="H179" s="192">
        <v>7</v>
      </c>
      <c r="I179" s="192" t="s">
        <v>111</v>
      </c>
      <c r="J179" s="195">
        <v>17</v>
      </c>
      <c r="K179" s="19"/>
      <c r="L179" s="17"/>
      <c r="M179" s="198" t="str">
        <f t="shared" si="6"/>
        <v>Chvátal P.</v>
      </c>
      <c r="N179" s="198" t="str">
        <f t="shared" si="6"/>
        <v>Zejda V.</v>
      </c>
      <c r="O179" s="198" t="str">
        <f>IF(U170="","",U170)</f>
        <v/>
      </c>
      <c r="P179" s="19"/>
      <c r="Q179" s="19" t="s">
        <v>160</v>
      </c>
      <c r="R179" s="19" t="s">
        <v>163</v>
      </c>
      <c r="S179" s="19"/>
      <c r="T179" s="19"/>
      <c r="U179" s="19"/>
      <c r="V179" s="19"/>
    </row>
    <row r="180" spans="1:22" s="199" customFormat="1" x14ac:dyDescent="0.2">
      <c r="A180" s="192" t="s">
        <v>76</v>
      </c>
      <c r="B180" s="193" t="s">
        <v>112</v>
      </c>
      <c r="C180" s="192">
        <v>16</v>
      </c>
      <c r="D180" s="192">
        <v>5</v>
      </c>
      <c r="E180" s="192">
        <v>0</v>
      </c>
      <c r="F180" s="192">
        <v>0</v>
      </c>
      <c r="G180" s="192">
        <v>2</v>
      </c>
      <c r="H180" s="192">
        <v>9</v>
      </c>
      <c r="I180" s="192" t="s">
        <v>113</v>
      </c>
      <c r="J180" s="195">
        <v>12</v>
      </c>
      <c r="K180" s="19"/>
      <c r="L180" s="17"/>
      <c r="M180" s="198" t="str">
        <f t="shared" si="6"/>
        <v/>
      </c>
      <c r="N180" s="198" t="str">
        <f t="shared" si="6"/>
        <v/>
      </c>
      <c r="O180" s="198" t="str">
        <f>IF(U171="","",U171)</f>
        <v/>
      </c>
      <c r="P180" s="19"/>
      <c r="Q180" s="19" t="s">
        <v>161</v>
      </c>
      <c r="R180" s="19" t="s">
        <v>157</v>
      </c>
      <c r="S180" s="19"/>
      <c r="T180" s="19"/>
      <c r="U180" s="19"/>
      <c r="V180" s="19"/>
    </row>
    <row r="181" spans="1:22" s="199" customFormat="1" x14ac:dyDescent="0.2">
      <c r="A181" s="192" t="s">
        <v>77</v>
      </c>
      <c r="B181" s="193" t="s">
        <v>115</v>
      </c>
      <c r="C181" s="192">
        <v>16</v>
      </c>
      <c r="D181" s="192">
        <v>3</v>
      </c>
      <c r="E181" s="192">
        <v>0</v>
      </c>
      <c r="F181" s="192">
        <v>1</v>
      </c>
      <c r="G181" s="192">
        <v>0</v>
      </c>
      <c r="H181" s="192">
        <v>12</v>
      </c>
      <c r="I181" s="192" t="s">
        <v>116</v>
      </c>
      <c r="J181" s="195">
        <v>7</v>
      </c>
      <c r="K181" s="19"/>
      <c r="L181" s="19"/>
      <c r="M181" s="198" t="str">
        <f t="shared" si="6"/>
        <v/>
      </c>
      <c r="N181" s="198" t="str">
        <f t="shared" si="6"/>
        <v/>
      </c>
      <c r="O181" s="198" t="str">
        <f>IF(U172="","",U172)</f>
        <v/>
      </c>
      <c r="P181" s="19"/>
      <c r="Q181" s="19" t="s">
        <v>164</v>
      </c>
      <c r="R181" s="19" t="s">
        <v>139</v>
      </c>
      <c r="S181" s="19"/>
      <c r="T181" s="19"/>
      <c r="U181" s="19"/>
      <c r="V181" s="19"/>
    </row>
    <row r="182" spans="1:22" s="199" customFormat="1" x14ac:dyDescent="0.2">
      <c r="A182" s="192" t="s">
        <v>78</v>
      </c>
      <c r="B182" s="194" t="s">
        <v>118</v>
      </c>
      <c r="C182" s="195">
        <v>16</v>
      </c>
      <c r="D182" s="195">
        <v>1</v>
      </c>
      <c r="E182" s="195">
        <v>1</v>
      </c>
      <c r="F182" s="195">
        <v>2</v>
      </c>
      <c r="G182" s="195">
        <v>0</v>
      </c>
      <c r="H182" s="195">
        <v>12</v>
      </c>
      <c r="I182" s="192" t="s">
        <v>119</v>
      </c>
      <c r="J182" s="195">
        <v>6</v>
      </c>
      <c r="K182" s="19"/>
      <c r="L182" s="19"/>
      <c r="M182" s="198" t="str">
        <f t="shared" si="6"/>
        <v/>
      </c>
      <c r="N182" s="198" t="str">
        <f t="shared" si="6"/>
        <v/>
      </c>
      <c r="O182" s="7"/>
      <c r="P182" s="19"/>
      <c r="Q182" s="19"/>
      <c r="R182" s="19"/>
      <c r="S182" s="19"/>
      <c r="T182" s="19"/>
      <c r="U182" s="19"/>
      <c r="V182" s="19"/>
    </row>
    <row r="183" spans="1:22" s="199" customFormat="1" x14ac:dyDescent="0.2">
      <c r="A183" s="19"/>
      <c r="B183" s="19"/>
      <c r="C183" s="17"/>
      <c r="D183" s="19"/>
      <c r="E183" s="19"/>
      <c r="F183" s="19"/>
      <c r="G183" s="19"/>
      <c r="H183" s="19"/>
      <c r="I183" s="19"/>
      <c r="J183" s="41"/>
      <c r="K183" s="19"/>
      <c r="L183" s="19"/>
      <c r="M183" s="198" t="str">
        <f t="shared" si="6"/>
        <v/>
      </c>
      <c r="N183" s="198" t="str">
        <f t="shared" si="6"/>
        <v/>
      </c>
      <c r="O183" s="6"/>
      <c r="P183" s="19"/>
      <c r="Q183" s="19"/>
      <c r="R183" s="19"/>
      <c r="S183" s="19"/>
      <c r="T183" s="19"/>
      <c r="U183" s="19"/>
      <c r="V183" s="19"/>
    </row>
    <row r="184" spans="1:22" s="199" customFormat="1" x14ac:dyDescent="0.2">
      <c r="A184" s="19"/>
      <c r="B184" s="19"/>
      <c r="C184" s="17"/>
      <c r="D184" s="19"/>
      <c r="E184" s="19"/>
      <c r="F184" s="19"/>
      <c r="G184" s="19"/>
      <c r="H184" s="19"/>
      <c r="I184" s="19"/>
      <c r="J184" s="41"/>
      <c r="K184" s="19"/>
      <c r="L184" s="19"/>
      <c r="M184" s="198" t="str">
        <f>IF(S175="","",S175)</f>
        <v/>
      </c>
      <c r="N184" s="198" t="str">
        <f>IF(T175="","",T175)</f>
        <v/>
      </c>
      <c r="O184" s="6"/>
      <c r="P184" s="19"/>
      <c r="Q184" s="19"/>
      <c r="R184" s="19"/>
      <c r="S184" s="19"/>
      <c r="T184" s="19"/>
    </row>
    <row r="185" spans="1:22" s="199" customFormat="1" x14ac:dyDescent="0.2">
      <c r="C185" s="200"/>
    </row>
    <row r="186" spans="1:22" s="199" customFormat="1" x14ac:dyDescent="0.2">
      <c r="A186" s="17" t="s">
        <v>184</v>
      </c>
      <c r="B186" s="19"/>
      <c r="C186" s="181"/>
      <c r="D186" s="182"/>
      <c r="E186" s="183"/>
      <c r="F186" s="182"/>
      <c r="G186" s="184"/>
      <c r="H186" s="182"/>
      <c r="I186" s="182"/>
      <c r="J186" s="182"/>
      <c r="K186" s="19"/>
      <c r="L186" s="185" t="s">
        <v>135</v>
      </c>
      <c r="M186" s="6"/>
      <c r="N186" s="6"/>
      <c r="O186" s="6"/>
      <c r="P186" s="19"/>
      <c r="Q186" s="19"/>
      <c r="R186" s="19"/>
      <c r="S186" s="19"/>
      <c r="T186" s="19"/>
      <c r="U186" s="19"/>
      <c r="V186" s="19"/>
    </row>
    <row r="187" spans="1:22" s="199" customFormat="1" ht="12.75" x14ac:dyDescent="0.2">
      <c r="A187" s="17">
        <v>10</v>
      </c>
      <c r="B187" s="19" t="s">
        <v>234</v>
      </c>
      <c r="C187" s="181" t="s">
        <v>197</v>
      </c>
      <c r="D187" s="182"/>
      <c r="E187" s="182"/>
      <c r="F187" s="182"/>
      <c r="G187" s="182"/>
      <c r="H187" s="182"/>
      <c r="I187" s="182"/>
      <c r="J187" s="182"/>
      <c r="K187" s="19"/>
      <c r="L187" s="17"/>
      <c r="M187" s="186" t="str">
        <f xml:space="preserve">  IF(R187="","",         R187)</f>
        <v>Havlík</v>
      </c>
      <c r="N187" s="187"/>
      <c r="O187" s="6"/>
      <c r="P187" s="19"/>
      <c r="Q187" s="19" t="s">
        <v>8</v>
      </c>
      <c r="R187" s="19" t="s">
        <v>138</v>
      </c>
      <c r="S187" s="19" t="s">
        <v>139</v>
      </c>
      <c r="T187" s="19" t="s">
        <v>162</v>
      </c>
      <c r="U187" s="19" t="s">
        <v>149</v>
      </c>
      <c r="V187" s="19"/>
    </row>
    <row r="188" spans="1:22" s="199" customFormat="1" x14ac:dyDescent="0.2">
      <c r="A188" s="17">
        <v>10</v>
      </c>
      <c r="B188" s="19" t="s">
        <v>235</v>
      </c>
      <c r="C188" s="181" t="s">
        <v>187</v>
      </c>
      <c r="D188" s="182"/>
      <c r="E188" s="182"/>
      <c r="F188" s="182"/>
      <c r="G188" s="182"/>
      <c r="H188" s="182"/>
      <c r="I188" s="182"/>
      <c r="J188" s="182"/>
      <c r="K188" s="19"/>
      <c r="L188" s="15"/>
      <c r="M188" s="15" t="str">
        <f>IF(R188="","",R188)</f>
        <v>Chvátal P.</v>
      </c>
      <c r="N188" s="15" t="str">
        <f>IF(R189="","",R189)</f>
        <v>Peltán L.</v>
      </c>
      <c r="O188" s="15"/>
      <c r="P188" s="19"/>
      <c r="Q188" s="19" t="s">
        <v>144</v>
      </c>
      <c r="R188" s="19" t="s">
        <v>145</v>
      </c>
      <c r="S188" s="19" t="s">
        <v>174</v>
      </c>
      <c r="T188" s="19" t="s">
        <v>149</v>
      </c>
      <c r="U188" s="19" t="s">
        <v>150</v>
      </c>
      <c r="V188" s="19"/>
    </row>
    <row r="189" spans="1:22" s="199" customFormat="1" x14ac:dyDescent="0.2">
      <c r="A189" s="17">
        <v>10</v>
      </c>
      <c r="B189" s="19" t="s">
        <v>236</v>
      </c>
      <c r="C189" s="181" t="s">
        <v>237</v>
      </c>
      <c r="D189" s="182"/>
      <c r="E189" s="182"/>
      <c r="F189" s="182"/>
      <c r="G189" s="182"/>
      <c r="H189" s="182"/>
      <c r="I189" s="182"/>
      <c r="J189" s="182"/>
      <c r="K189" s="19"/>
      <c r="L189" s="15"/>
      <c r="M189" s="15" t="str">
        <f>IF(R190="","",R190)</f>
        <v>Zejda V.</v>
      </c>
      <c r="N189" s="15" t="str">
        <f>IF(R191="","",R191)</f>
        <v>Novák V.</v>
      </c>
      <c r="O189" s="15"/>
      <c r="P189" s="182"/>
      <c r="Q189" s="19" t="s">
        <v>144</v>
      </c>
      <c r="R189" s="19" t="s">
        <v>141</v>
      </c>
      <c r="S189" s="19" t="s">
        <v>153</v>
      </c>
      <c r="T189" s="19" t="s">
        <v>154</v>
      </c>
      <c r="U189" s="19" t="s">
        <v>150</v>
      </c>
      <c r="V189" s="19"/>
    </row>
    <row r="190" spans="1:22" s="199" customFormat="1" x14ac:dyDescent="0.2">
      <c r="A190" s="17">
        <v>10</v>
      </c>
      <c r="B190" s="19" t="s">
        <v>238</v>
      </c>
      <c r="C190" s="181" t="s">
        <v>239</v>
      </c>
      <c r="D190" s="182"/>
      <c r="E190" s="182"/>
      <c r="F190" s="182"/>
      <c r="G190" s="182"/>
      <c r="H190" s="182"/>
      <c r="I190" s="182"/>
      <c r="J190" s="182"/>
      <c r="K190" s="19"/>
      <c r="L190" s="15"/>
      <c r="M190" s="15"/>
      <c r="N190" s="15"/>
      <c r="O190" s="189"/>
      <c r="P190" s="190"/>
      <c r="Q190" s="19" t="s">
        <v>144</v>
      </c>
      <c r="R190" s="19" t="s">
        <v>153</v>
      </c>
      <c r="S190" s="19" t="s">
        <v>154</v>
      </c>
      <c r="T190" s="19" t="s">
        <v>139</v>
      </c>
      <c r="U190" s="19" t="s">
        <v>140</v>
      </c>
      <c r="V190" s="19"/>
    </row>
    <row r="191" spans="1:22" s="199" customFormat="1" ht="12.75" x14ac:dyDescent="0.2">
      <c r="A191" s="17">
        <v>10</v>
      </c>
      <c r="B191" s="19" t="s">
        <v>156</v>
      </c>
      <c r="C191" s="181"/>
      <c r="D191" s="19"/>
      <c r="E191" s="19"/>
      <c r="F191" s="19"/>
      <c r="G191" s="19"/>
      <c r="H191" s="19"/>
      <c r="I191" s="19"/>
      <c r="J191" s="182"/>
      <c r="K191" s="19"/>
      <c r="L191" s="17" t="str">
        <f>IF(R194="","",R194)</f>
        <v>Švarc</v>
      </c>
      <c r="M191" s="191" t="str">
        <f>IF(R193="","",R193)</f>
        <v>Bastl P.</v>
      </c>
      <c r="N191" s="187"/>
      <c r="O191" s="19" t="str">
        <f>IF(R192="","",R192)</f>
        <v>Kelbler M.</v>
      </c>
      <c r="P191" s="190"/>
      <c r="Q191" s="19" t="s">
        <v>144</v>
      </c>
      <c r="R191" s="19" t="s">
        <v>146</v>
      </c>
      <c r="S191" s="19" t="s">
        <v>140</v>
      </c>
      <c r="T191" s="19" t="s">
        <v>174</v>
      </c>
      <c r="U191" s="19" t="s">
        <v>162</v>
      </c>
      <c r="V191" s="19"/>
    </row>
    <row r="192" spans="1:22" s="199" customFormat="1" ht="12.75" x14ac:dyDescent="0.2">
      <c r="A192" s="192" t="s">
        <v>158</v>
      </c>
      <c r="B192" s="193" t="s">
        <v>92</v>
      </c>
      <c r="C192" s="192" t="s">
        <v>93</v>
      </c>
      <c r="D192" s="192" t="s">
        <v>94</v>
      </c>
      <c r="E192" s="192" t="s">
        <v>95</v>
      </c>
      <c r="F192" s="192" t="s">
        <v>96</v>
      </c>
      <c r="G192" s="192" t="s">
        <v>97</v>
      </c>
      <c r="H192" s="192" t="s">
        <v>98</v>
      </c>
      <c r="I192" s="193" t="s">
        <v>159</v>
      </c>
      <c r="J192" s="194" t="s">
        <v>10</v>
      </c>
      <c r="K192" s="19"/>
      <c r="L192" s="17" t="str">
        <f>IF(R197="","",R197)</f>
        <v>Krejčí</v>
      </c>
      <c r="M192" s="191" t="str">
        <f>IF(R196="","",R196)</f>
        <v>Jánský</v>
      </c>
      <c r="N192" s="187"/>
      <c r="O192" s="19" t="str">
        <f>IF(R195="","",R195)</f>
        <v>Bastl J.</v>
      </c>
      <c r="P192" s="19"/>
      <c r="Q192" s="19" t="s">
        <v>160</v>
      </c>
      <c r="R192" s="19" t="s">
        <v>150</v>
      </c>
      <c r="S192" s="19" t="s">
        <v>153</v>
      </c>
      <c r="T192" s="19" t="s">
        <v>146</v>
      </c>
      <c r="U192" s="19" t="s">
        <v>174</v>
      </c>
      <c r="V192" s="19"/>
    </row>
    <row r="193" spans="1:22" s="199" customFormat="1" ht="12.75" x14ac:dyDescent="0.2">
      <c r="A193" s="192" t="s">
        <v>70</v>
      </c>
      <c r="B193" s="193" t="s">
        <v>100</v>
      </c>
      <c r="C193" s="192">
        <v>16</v>
      </c>
      <c r="D193" s="192">
        <v>13</v>
      </c>
      <c r="E193" s="192">
        <v>0</v>
      </c>
      <c r="F193" s="192">
        <v>0</v>
      </c>
      <c r="G193" s="192">
        <v>0</v>
      </c>
      <c r="H193" s="192">
        <v>3</v>
      </c>
      <c r="I193" s="195" t="s">
        <v>101</v>
      </c>
      <c r="J193" s="195">
        <v>26</v>
      </c>
      <c r="K193" s="19"/>
      <c r="L193" s="17" t="str">
        <f>IF(R200="","",R200)</f>
        <v>Vávrů</v>
      </c>
      <c r="M193" s="191" t="str">
        <f>IF(R199="","",R199)</f>
        <v>Kříž M.</v>
      </c>
      <c r="N193" s="187"/>
      <c r="O193" s="19" t="str">
        <f>IF(R198="","",R198)</f>
        <v>Plachý</v>
      </c>
      <c r="P193" s="19"/>
      <c r="Q193" s="19" t="s">
        <v>161</v>
      </c>
      <c r="R193" s="19" t="s">
        <v>149</v>
      </c>
      <c r="S193" s="19"/>
      <c r="T193" s="19"/>
      <c r="U193" s="19" t="s">
        <v>146</v>
      </c>
      <c r="V193" s="19"/>
    </row>
    <row r="194" spans="1:22" s="199" customFormat="1" x14ac:dyDescent="0.2">
      <c r="A194" s="192" t="s">
        <v>71</v>
      </c>
      <c r="B194" s="193" t="s">
        <v>102</v>
      </c>
      <c r="C194" s="192">
        <v>16</v>
      </c>
      <c r="D194" s="192">
        <v>11</v>
      </c>
      <c r="E194" s="192">
        <v>0</v>
      </c>
      <c r="F194" s="192">
        <v>0</v>
      </c>
      <c r="G194" s="192">
        <v>0</v>
      </c>
      <c r="H194" s="192">
        <v>5</v>
      </c>
      <c r="I194" s="192" t="s">
        <v>103</v>
      </c>
      <c r="J194" s="195">
        <v>22</v>
      </c>
      <c r="K194" s="19"/>
      <c r="L194" s="19"/>
      <c r="M194" s="19"/>
      <c r="N194" s="19"/>
      <c r="O194" s="19"/>
      <c r="P194" s="19"/>
      <c r="Q194" s="19" t="s">
        <v>164</v>
      </c>
      <c r="R194" s="19" t="s">
        <v>174</v>
      </c>
      <c r="S194" s="19"/>
      <c r="T194" s="19"/>
      <c r="U194" s="19" t="s">
        <v>240</v>
      </c>
      <c r="V194" s="6"/>
    </row>
    <row r="195" spans="1:22" s="199" customFormat="1" x14ac:dyDescent="0.2">
      <c r="A195" s="192" t="s">
        <v>72</v>
      </c>
      <c r="B195" s="193" t="s">
        <v>104</v>
      </c>
      <c r="C195" s="192">
        <v>16</v>
      </c>
      <c r="D195" s="192">
        <v>10</v>
      </c>
      <c r="E195" s="192">
        <v>0</v>
      </c>
      <c r="F195" s="192">
        <v>0</v>
      </c>
      <c r="G195" s="192">
        <v>1</v>
      </c>
      <c r="H195" s="192">
        <v>5</v>
      </c>
      <c r="I195" s="192" t="s">
        <v>105</v>
      </c>
      <c r="J195" s="195">
        <v>21</v>
      </c>
      <c r="K195" s="19"/>
      <c r="L195" s="185" t="s">
        <v>165</v>
      </c>
      <c r="M195" s="196" t="s">
        <v>3</v>
      </c>
      <c r="N195" s="197" t="s">
        <v>4</v>
      </c>
      <c r="O195" s="197" t="s">
        <v>5</v>
      </c>
      <c r="P195" s="19"/>
      <c r="Q195" s="19" t="s">
        <v>160</v>
      </c>
      <c r="R195" s="19" t="s">
        <v>154</v>
      </c>
      <c r="S195" s="19"/>
      <c r="T195" s="19"/>
      <c r="U195" s="19"/>
      <c r="V195" s="19"/>
    </row>
    <row r="196" spans="1:22" s="199" customFormat="1" x14ac:dyDescent="0.2">
      <c r="A196" s="192" t="s">
        <v>73</v>
      </c>
      <c r="B196" s="193" t="s">
        <v>106</v>
      </c>
      <c r="C196" s="192">
        <v>16</v>
      </c>
      <c r="D196" s="192">
        <v>9</v>
      </c>
      <c r="E196" s="192">
        <v>0</v>
      </c>
      <c r="F196" s="192">
        <v>1</v>
      </c>
      <c r="G196" s="192">
        <v>0</v>
      </c>
      <c r="H196" s="192">
        <v>6</v>
      </c>
      <c r="I196" s="192" t="s">
        <v>107</v>
      </c>
      <c r="J196" s="195">
        <v>19</v>
      </c>
      <c r="K196" s="19"/>
      <c r="L196" s="17"/>
      <c r="M196" s="198" t="str">
        <f>IF(S187="","",S187)</f>
        <v>Krejčí</v>
      </c>
      <c r="N196" s="198" t="str">
        <f>IF(T187="","",T187)</f>
        <v>Jánský</v>
      </c>
      <c r="O196" s="198" t="str">
        <f>IF(U187="","",U187)</f>
        <v>Bastl P.</v>
      </c>
      <c r="P196" s="19"/>
      <c r="Q196" s="19" t="s">
        <v>161</v>
      </c>
      <c r="R196" s="19" t="s">
        <v>162</v>
      </c>
      <c r="S196" s="19"/>
      <c r="T196" s="19"/>
      <c r="U196" s="19"/>
      <c r="V196" s="19"/>
    </row>
    <row r="197" spans="1:22" s="199" customFormat="1" x14ac:dyDescent="0.2">
      <c r="A197" s="192" t="s">
        <v>74</v>
      </c>
      <c r="B197" s="193" t="s">
        <v>108</v>
      </c>
      <c r="C197" s="192">
        <v>16</v>
      </c>
      <c r="D197" s="192">
        <v>6</v>
      </c>
      <c r="E197" s="192">
        <v>2</v>
      </c>
      <c r="F197" s="192">
        <v>1</v>
      </c>
      <c r="G197" s="192">
        <v>1</v>
      </c>
      <c r="H197" s="192">
        <v>6</v>
      </c>
      <c r="I197" s="192" t="s">
        <v>109</v>
      </c>
      <c r="J197" s="195">
        <v>18</v>
      </c>
      <c r="K197" s="19"/>
      <c r="L197" s="17"/>
      <c r="M197" s="198" t="str">
        <f t="shared" ref="M197:O203" si="7">IF(S188="","",S188)</f>
        <v>Švarc</v>
      </c>
      <c r="N197" s="198" t="str">
        <f t="shared" si="7"/>
        <v>Bastl P.</v>
      </c>
      <c r="O197" s="198" t="str">
        <f t="shared" si="7"/>
        <v>Kelbler M.</v>
      </c>
      <c r="P197" s="19"/>
      <c r="Q197" s="19" t="s">
        <v>164</v>
      </c>
      <c r="R197" s="19" t="s">
        <v>139</v>
      </c>
      <c r="S197" s="19"/>
      <c r="T197" s="19"/>
      <c r="U197" s="19"/>
      <c r="V197" s="19"/>
    </row>
    <row r="198" spans="1:22" s="199" customFormat="1" x14ac:dyDescent="0.2">
      <c r="A198" s="192" t="s">
        <v>75</v>
      </c>
      <c r="B198" s="193" t="s">
        <v>110</v>
      </c>
      <c r="C198" s="192">
        <v>16</v>
      </c>
      <c r="D198" s="192">
        <v>7</v>
      </c>
      <c r="E198" s="192">
        <v>1</v>
      </c>
      <c r="F198" s="192">
        <v>1</v>
      </c>
      <c r="G198" s="192">
        <v>0</v>
      </c>
      <c r="H198" s="192">
        <v>7</v>
      </c>
      <c r="I198" s="192" t="s">
        <v>111</v>
      </c>
      <c r="J198" s="195">
        <v>17</v>
      </c>
      <c r="K198" s="19"/>
      <c r="L198" s="17"/>
      <c r="M198" s="198" t="str">
        <f t="shared" si="7"/>
        <v>Zejda V.</v>
      </c>
      <c r="N198" s="198" t="str">
        <f t="shared" si="7"/>
        <v>Bastl J.</v>
      </c>
      <c r="O198" s="198" t="str">
        <f t="shared" si="7"/>
        <v>Kelbler M.</v>
      </c>
      <c r="P198" s="19"/>
      <c r="Q198" s="19" t="s">
        <v>160</v>
      </c>
      <c r="R198" s="19" t="s">
        <v>140</v>
      </c>
      <c r="S198" s="19"/>
      <c r="T198" s="19"/>
      <c r="U198" s="19"/>
      <c r="V198" s="19"/>
    </row>
    <row r="199" spans="1:22" s="199" customFormat="1" x14ac:dyDescent="0.2">
      <c r="A199" s="192" t="s">
        <v>76</v>
      </c>
      <c r="B199" s="193" t="s">
        <v>112</v>
      </c>
      <c r="C199" s="192">
        <v>16</v>
      </c>
      <c r="D199" s="192">
        <v>5</v>
      </c>
      <c r="E199" s="192">
        <v>0</v>
      </c>
      <c r="F199" s="192">
        <v>0</v>
      </c>
      <c r="G199" s="192">
        <v>2</v>
      </c>
      <c r="H199" s="192">
        <v>9</v>
      </c>
      <c r="I199" s="192" t="s">
        <v>113</v>
      </c>
      <c r="J199" s="195">
        <v>12</v>
      </c>
      <c r="K199" s="19"/>
      <c r="L199" s="17"/>
      <c r="M199" s="198" t="str">
        <f t="shared" si="7"/>
        <v>Bastl J.</v>
      </c>
      <c r="N199" s="198" t="str">
        <f t="shared" si="7"/>
        <v>Krejčí</v>
      </c>
      <c r="O199" s="198" t="str">
        <f t="shared" si="7"/>
        <v>Plachý</v>
      </c>
      <c r="P199" s="19"/>
      <c r="Q199" s="19" t="s">
        <v>161</v>
      </c>
      <c r="R199" s="19" t="s">
        <v>157</v>
      </c>
      <c r="S199" s="19"/>
      <c r="T199" s="19"/>
      <c r="U199" s="19"/>
      <c r="V199" s="19"/>
    </row>
    <row r="200" spans="1:22" x14ac:dyDescent="0.2">
      <c r="A200" s="192" t="s">
        <v>77</v>
      </c>
      <c r="B200" s="193" t="s">
        <v>115</v>
      </c>
      <c r="C200" s="192">
        <v>16</v>
      </c>
      <c r="D200" s="192">
        <v>3</v>
      </c>
      <c r="E200" s="192">
        <v>0</v>
      </c>
      <c r="F200" s="192">
        <v>1</v>
      </c>
      <c r="G200" s="192">
        <v>0</v>
      </c>
      <c r="H200" s="192">
        <v>12</v>
      </c>
      <c r="I200" s="192" t="s">
        <v>116</v>
      </c>
      <c r="J200" s="195">
        <v>7</v>
      </c>
      <c r="L200" s="19"/>
      <c r="M200" s="198" t="str">
        <f t="shared" si="7"/>
        <v>Plachý</v>
      </c>
      <c r="N200" s="198" t="str">
        <f t="shared" si="7"/>
        <v>Švarc</v>
      </c>
      <c r="O200" s="198" t="str">
        <f t="shared" si="7"/>
        <v>Jánský</v>
      </c>
      <c r="Q200" s="19" t="s">
        <v>164</v>
      </c>
      <c r="R200" s="19" t="s">
        <v>163</v>
      </c>
    </row>
    <row r="201" spans="1:22" x14ac:dyDescent="0.2">
      <c r="A201" s="192" t="s">
        <v>78</v>
      </c>
      <c r="B201" s="194" t="s">
        <v>118</v>
      </c>
      <c r="C201" s="195">
        <v>16</v>
      </c>
      <c r="D201" s="195">
        <v>1</v>
      </c>
      <c r="E201" s="195">
        <v>1</v>
      </c>
      <c r="F201" s="195">
        <v>2</v>
      </c>
      <c r="G201" s="195">
        <v>0</v>
      </c>
      <c r="H201" s="195">
        <v>12</v>
      </c>
      <c r="I201" s="192" t="s">
        <v>119</v>
      </c>
      <c r="J201" s="195">
        <v>6</v>
      </c>
      <c r="L201" s="19"/>
      <c r="M201" s="198" t="str">
        <f t="shared" si="7"/>
        <v>Zejda V.</v>
      </c>
      <c r="N201" s="198" t="str">
        <f t="shared" si="7"/>
        <v>Novák V.</v>
      </c>
      <c r="O201" s="198" t="str">
        <f t="shared" si="7"/>
        <v>Švarc</v>
      </c>
    </row>
    <row r="202" spans="1:22" x14ac:dyDescent="0.2">
      <c r="A202" s="19"/>
      <c r="J202" s="41"/>
      <c r="L202" s="19"/>
      <c r="M202" s="198" t="str">
        <f t="shared" si="7"/>
        <v/>
      </c>
      <c r="N202" s="198" t="str">
        <f t="shared" si="7"/>
        <v/>
      </c>
      <c r="O202" s="198" t="str">
        <f t="shared" si="7"/>
        <v>Novák V.</v>
      </c>
    </row>
    <row r="203" spans="1:22" x14ac:dyDescent="0.2">
      <c r="A203" s="19"/>
      <c r="J203" s="41"/>
      <c r="L203" s="19"/>
      <c r="M203" s="198" t="str">
        <f t="shared" si="7"/>
        <v/>
      </c>
      <c r="N203" s="198" t="str">
        <f t="shared" si="7"/>
        <v/>
      </c>
      <c r="O203" s="198" t="str">
        <f t="shared" si="7"/>
        <v>Jánský 5+OK</v>
      </c>
    </row>
    <row r="204" spans="1:22" x14ac:dyDescent="0.2">
      <c r="A204" s="19"/>
      <c r="L204" s="19"/>
    </row>
    <row r="205" spans="1:22" x14ac:dyDescent="0.2">
      <c r="A205" s="17" t="s">
        <v>184</v>
      </c>
      <c r="C205" s="181"/>
      <c r="D205" s="182"/>
      <c r="E205" s="183"/>
      <c r="F205" s="182"/>
      <c r="G205" s="184"/>
      <c r="H205" s="182"/>
      <c r="I205" s="182"/>
      <c r="J205" s="182"/>
      <c r="L205" s="185" t="s">
        <v>135</v>
      </c>
      <c r="M205" s="6"/>
      <c r="N205" s="6"/>
      <c r="O205" s="6"/>
    </row>
    <row r="206" spans="1:22" ht="12.75" x14ac:dyDescent="0.2">
      <c r="A206" s="17">
        <v>11</v>
      </c>
      <c r="B206" s="19" t="s">
        <v>241</v>
      </c>
      <c r="C206" s="181" t="s">
        <v>242</v>
      </c>
      <c r="D206" s="182"/>
      <c r="E206" s="182"/>
      <c r="F206" s="182"/>
      <c r="G206" s="182"/>
      <c r="H206" s="182"/>
      <c r="I206" s="182"/>
      <c r="J206" s="182"/>
      <c r="M206" s="186" t="str">
        <f xml:space="preserve">  IF(R206="","",         R206)</f>
        <v>Havlík</v>
      </c>
      <c r="N206" s="187"/>
      <c r="O206" s="6"/>
      <c r="Q206" s="19" t="s">
        <v>8</v>
      </c>
      <c r="R206" s="19" t="s">
        <v>138</v>
      </c>
      <c r="S206" s="19" t="s">
        <v>140</v>
      </c>
      <c r="T206" s="19" t="s">
        <v>149</v>
      </c>
      <c r="U206" s="19" t="s">
        <v>146</v>
      </c>
    </row>
    <row r="207" spans="1:22" x14ac:dyDescent="0.2">
      <c r="A207" s="17">
        <v>11</v>
      </c>
      <c r="B207" s="19" t="s">
        <v>243</v>
      </c>
      <c r="C207" s="181" t="s">
        <v>244</v>
      </c>
      <c r="D207" s="182"/>
      <c r="E207" s="182"/>
      <c r="F207" s="182"/>
      <c r="G207" s="182"/>
      <c r="H207" s="182"/>
      <c r="I207" s="182"/>
      <c r="J207" s="182"/>
      <c r="L207" s="15"/>
      <c r="M207" s="15" t="str">
        <f>IF(R207="","",R207)</f>
        <v>Chvátal P.</v>
      </c>
      <c r="N207" s="15" t="str">
        <f>IF(R208="","",R208)</f>
        <v>Peltán L.</v>
      </c>
      <c r="O207" s="15"/>
      <c r="Q207" s="19" t="s">
        <v>144</v>
      </c>
      <c r="R207" s="19" t="s">
        <v>145</v>
      </c>
      <c r="S207" s="19" t="s">
        <v>157</v>
      </c>
      <c r="T207" s="19" t="s">
        <v>150</v>
      </c>
    </row>
    <row r="208" spans="1:22" s="7" customFormat="1" x14ac:dyDescent="0.2">
      <c r="A208" s="17">
        <v>11</v>
      </c>
      <c r="B208" s="19" t="s">
        <v>245</v>
      </c>
      <c r="C208" s="181" t="s">
        <v>246</v>
      </c>
      <c r="D208" s="182"/>
      <c r="E208" s="182"/>
      <c r="F208" s="182"/>
      <c r="G208" s="182"/>
      <c r="H208" s="182"/>
      <c r="I208" s="182"/>
      <c r="J208" s="182"/>
      <c r="K208" s="19"/>
      <c r="L208" s="15"/>
      <c r="M208" s="15" t="str">
        <f>IF(R209="","",R209)</f>
        <v>Zejda V.</v>
      </c>
      <c r="N208" s="15" t="str">
        <f>IF(R210="","",R210)</f>
        <v>Novák V.</v>
      </c>
      <c r="O208" s="15"/>
      <c r="P208" s="182"/>
      <c r="Q208" s="19" t="s">
        <v>144</v>
      </c>
      <c r="R208" s="19" t="s">
        <v>141</v>
      </c>
      <c r="S208" s="19"/>
      <c r="T208" s="19"/>
      <c r="U208" s="19"/>
      <c r="V208" s="19"/>
    </row>
    <row r="209" spans="1:25" x14ac:dyDescent="0.2">
      <c r="A209" s="17">
        <v>11</v>
      </c>
      <c r="B209" s="19" t="s">
        <v>247</v>
      </c>
      <c r="C209" s="181" t="s">
        <v>143</v>
      </c>
      <c r="D209" s="182"/>
      <c r="E209" s="182"/>
      <c r="F209" s="182"/>
      <c r="G209" s="182"/>
      <c r="H209" s="182"/>
      <c r="I209" s="182"/>
      <c r="J209" s="182"/>
      <c r="L209" s="15"/>
      <c r="M209" s="15"/>
      <c r="N209" s="15"/>
      <c r="O209" s="189"/>
      <c r="P209" s="190"/>
      <c r="Q209" s="19" t="s">
        <v>144</v>
      </c>
      <c r="R209" s="19" t="s">
        <v>153</v>
      </c>
    </row>
    <row r="210" spans="1:25" ht="12.75" x14ac:dyDescent="0.2">
      <c r="A210" s="17">
        <v>11</v>
      </c>
      <c r="B210" s="19" t="s">
        <v>173</v>
      </c>
      <c r="C210" s="181"/>
      <c r="J210" s="182"/>
      <c r="L210" s="17" t="str">
        <f>IF(R213="","",R213)</f>
        <v>Švarc</v>
      </c>
      <c r="M210" s="191" t="str">
        <f>IF(R212="","",R212)</f>
        <v>Bastl P.</v>
      </c>
      <c r="N210" s="187"/>
      <c r="O210" s="19" t="str">
        <f>IF(R211="","",R211)</f>
        <v>Kelbler M.</v>
      </c>
      <c r="P210" s="190"/>
      <c r="Q210" s="19" t="s">
        <v>144</v>
      </c>
      <c r="R210" s="19" t="s">
        <v>146</v>
      </c>
    </row>
    <row r="211" spans="1:25" ht="12.75" x14ac:dyDescent="0.2">
      <c r="A211" s="192" t="s">
        <v>158</v>
      </c>
      <c r="B211" s="193" t="s">
        <v>92</v>
      </c>
      <c r="C211" s="192" t="s">
        <v>93</v>
      </c>
      <c r="D211" s="192" t="s">
        <v>94</v>
      </c>
      <c r="E211" s="192" t="s">
        <v>95</v>
      </c>
      <c r="F211" s="192" t="s">
        <v>96</v>
      </c>
      <c r="G211" s="192" t="s">
        <v>97</v>
      </c>
      <c r="H211" s="192" t="s">
        <v>98</v>
      </c>
      <c r="I211" s="193" t="s">
        <v>159</v>
      </c>
      <c r="J211" s="194" t="s">
        <v>10</v>
      </c>
      <c r="L211" s="17" t="str">
        <f>IF(R216="","",R216)</f>
        <v>Krejčí</v>
      </c>
      <c r="M211" s="191" t="str">
        <f>IF(R215="","",R215)</f>
        <v>Jánský</v>
      </c>
      <c r="N211" s="187"/>
      <c r="O211" s="19" t="str">
        <f>IF(R214="","",R214)</f>
        <v>Bastl J.</v>
      </c>
      <c r="Q211" s="19" t="s">
        <v>160</v>
      </c>
      <c r="R211" s="19" t="s">
        <v>150</v>
      </c>
    </row>
    <row r="212" spans="1:25" ht="12.75" x14ac:dyDescent="0.2">
      <c r="A212" s="192" t="s">
        <v>70</v>
      </c>
      <c r="B212" s="193" t="s">
        <v>100</v>
      </c>
      <c r="C212" s="192">
        <v>16</v>
      </c>
      <c r="D212" s="192">
        <v>13</v>
      </c>
      <c r="E212" s="192">
        <v>0</v>
      </c>
      <c r="F212" s="192">
        <v>0</v>
      </c>
      <c r="G212" s="192">
        <v>0</v>
      </c>
      <c r="H212" s="192">
        <v>3</v>
      </c>
      <c r="I212" s="195" t="s">
        <v>101</v>
      </c>
      <c r="J212" s="195">
        <v>26</v>
      </c>
      <c r="L212" s="17" t="str">
        <f>IF(R219="","",R219)</f>
        <v>Vávrů</v>
      </c>
      <c r="M212" s="191" t="str">
        <f>IF(R218="","",R218)</f>
        <v>Kříž M.</v>
      </c>
      <c r="N212" s="187"/>
      <c r="O212" s="19" t="str">
        <f>IF(R217="","",R217)</f>
        <v>Plachý</v>
      </c>
      <c r="Q212" s="19" t="s">
        <v>161</v>
      </c>
      <c r="R212" s="19" t="s">
        <v>149</v>
      </c>
    </row>
    <row r="213" spans="1:25" x14ac:dyDescent="0.2">
      <c r="A213" s="192" t="s">
        <v>71</v>
      </c>
      <c r="B213" s="193" t="s">
        <v>102</v>
      </c>
      <c r="C213" s="192">
        <v>16</v>
      </c>
      <c r="D213" s="192">
        <v>11</v>
      </c>
      <c r="E213" s="192">
        <v>0</v>
      </c>
      <c r="F213" s="192">
        <v>0</v>
      </c>
      <c r="G213" s="192">
        <v>0</v>
      </c>
      <c r="H213" s="192">
        <v>5</v>
      </c>
      <c r="I213" s="192" t="s">
        <v>103</v>
      </c>
      <c r="J213" s="195">
        <v>22</v>
      </c>
      <c r="L213" s="19"/>
      <c r="Q213" s="19" t="s">
        <v>164</v>
      </c>
      <c r="R213" s="19" t="s">
        <v>174</v>
      </c>
      <c r="V213" s="6"/>
    </row>
    <row r="214" spans="1:25" x14ac:dyDescent="0.2">
      <c r="A214" s="192" t="s">
        <v>72</v>
      </c>
      <c r="B214" s="193" t="s">
        <v>104</v>
      </c>
      <c r="C214" s="192">
        <v>16</v>
      </c>
      <c r="D214" s="192">
        <v>10</v>
      </c>
      <c r="E214" s="192">
        <v>0</v>
      </c>
      <c r="F214" s="192">
        <v>0</v>
      </c>
      <c r="G214" s="192">
        <v>1</v>
      </c>
      <c r="H214" s="192">
        <v>5</v>
      </c>
      <c r="I214" s="192" t="s">
        <v>105</v>
      </c>
      <c r="J214" s="195">
        <v>21</v>
      </c>
      <c r="L214" s="185" t="s">
        <v>165</v>
      </c>
      <c r="M214" s="196" t="s">
        <v>3</v>
      </c>
      <c r="N214" s="197" t="s">
        <v>4</v>
      </c>
      <c r="O214" s="197" t="s">
        <v>5</v>
      </c>
      <c r="Q214" s="19" t="s">
        <v>160</v>
      </c>
      <c r="R214" s="19" t="s">
        <v>154</v>
      </c>
    </row>
    <row r="215" spans="1:25" x14ac:dyDescent="0.2">
      <c r="A215" s="192" t="s">
        <v>73</v>
      </c>
      <c r="B215" s="193" t="s">
        <v>106</v>
      </c>
      <c r="C215" s="192">
        <v>16</v>
      </c>
      <c r="D215" s="192">
        <v>9</v>
      </c>
      <c r="E215" s="192">
        <v>0</v>
      </c>
      <c r="F215" s="192">
        <v>1</v>
      </c>
      <c r="G215" s="192">
        <v>0</v>
      </c>
      <c r="H215" s="192">
        <v>6</v>
      </c>
      <c r="I215" s="192" t="s">
        <v>107</v>
      </c>
      <c r="J215" s="195">
        <v>19</v>
      </c>
      <c r="M215" s="198" t="str">
        <f>IF(S206="","",S206)</f>
        <v>Plachý</v>
      </c>
      <c r="N215" s="198" t="str">
        <f>IF(T206="","",T206)</f>
        <v>Bastl P.</v>
      </c>
      <c r="O215" s="198" t="str">
        <f>IF(U206="","",U206)</f>
        <v>Novák V.</v>
      </c>
      <c r="Q215" s="19" t="s">
        <v>161</v>
      </c>
      <c r="R215" s="19" t="s">
        <v>162</v>
      </c>
    </row>
    <row r="216" spans="1:25" x14ac:dyDescent="0.2">
      <c r="A216" s="192" t="s">
        <v>74</v>
      </c>
      <c r="B216" s="193" t="s">
        <v>108</v>
      </c>
      <c r="C216" s="192">
        <v>16</v>
      </c>
      <c r="D216" s="192">
        <v>6</v>
      </c>
      <c r="E216" s="192">
        <v>2</v>
      </c>
      <c r="F216" s="192">
        <v>1</v>
      </c>
      <c r="G216" s="192">
        <v>1</v>
      </c>
      <c r="H216" s="192">
        <v>6</v>
      </c>
      <c r="I216" s="192" t="s">
        <v>109</v>
      </c>
      <c r="J216" s="195">
        <v>18</v>
      </c>
      <c r="M216" s="198" t="str">
        <f t="shared" ref="M216:O222" si="8">IF(S207="","",S207)</f>
        <v>Kříž M.</v>
      </c>
      <c r="N216" s="198" t="str">
        <f t="shared" si="8"/>
        <v>Kelbler M.</v>
      </c>
      <c r="O216" s="198" t="str">
        <f t="shared" si="8"/>
        <v/>
      </c>
      <c r="Q216" s="19" t="s">
        <v>164</v>
      </c>
      <c r="R216" s="19" t="s">
        <v>139</v>
      </c>
      <c r="Y216" s="188"/>
    </row>
    <row r="217" spans="1:25" x14ac:dyDescent="0.2">
      <c r="A217" s="192" t="s">
        <v>75</v>
      </c>
      <c r="B217" s="193" t="s">
        <v>110</v>
      </c>
      <c r="C217" s="192">
        <v>16</v>
      </c>
      <c r="D217" s="192">
        <v>7</v>
      </c>
      <c r="E217" s="192">
        <v>1</v>
      </c>
      <c r="F217" s="192">
        <v>1</v>
      </c>
      <c r="G217" s="192">
        <v>0</v>
      </c>
      <c r="H217" s="192">
        <v>7</v>
      </c>
      <c r="I217" s="192" t="s">
        <v>111</v>
      </c>
      <c r="J217" s="195">
        <v>17</v>
      </c>
      <c r="M217" s="198" t="str">
        <f t="shared" si="8"/>
        <v/>
      </c>
      <c r="N217" s="198" t="str">
        <f t="shared" si="8"/>
        <v/>
      </c>
      <c r="O217" s="198" t="str">
        <f t="shared" si="8"/>
        <v/>
      </c>
      <c r="Q217" s="19" t="s">
        <v>160</v>
      </c>
      <c r="R217" s="19" t="s">
        <v>140</v>
      </c>
      <c r="Y217" s="188"/>
    </row>
    <row r="218" spans="1:25" x14ac:dyDescent="0.2">
      <c r="A218" s="192" t="s">
        <v>76</v>
      </c>
      <c r="B218" s="193" t="s">
        <v>112</v>
      </c>
      <c r="C218" s="192">
        <v>16</v>
      </c>
      <c r="D218" s="192">
        <v>5</v>
      </c>
      <c r="E218" s="192">
        <v>0</v>
      </c>
      <c r="F218" s="192">
        <v>0</v>
      </c>
      <c r="G218" s="192">
        <v>2</v>
      </c>
      <c r="H218" s="192">
        <v>9</v>
      </c>
      <c r="I218" s="192" t="s">
        <v>113</v>
      </c>
      <c r="J218" s="195">
        <v>12</v>
      </c>
      <c r="M218" s="198" t="str">
        <f t="shared" si="8"/>
        <v/>
      </c>
      <c r="N218" s="198" t="str">
        <f t="shared" si="8"/>
        <v/>
      </c>
      <c r="O218" s="198" t="str">
        <f t="shared" si="8"/>
        <v/>
      </c>
      <c r="Q218" s="19" t="s">
        <v>161</v>
      </c>
      <c r="R218" s="19" t="s">
        <v>157</v>
      </c>
      <c r="Y218" s="188"/>
    </row>
    <row r="219" spans="1:25" x14ac:dyDescent="0.2">
      <c r="A219" s="192" t="s">
        <v>77</v>
      </c>
      <c r="B219" s="193" t="s">
        <v>115</v>
      </c>
      <c r="C219" s="192">
        <v>16</v>
      </c>
      <c r="D219" s="192">
        <v>3</v>
      </c>
      <c r="E219" s="192">
        <v>0</v>
      </c>
      <c r="F219" s="192">
        <v>1</v>
      </c>
      <c r="G219" s="192">
        <v>0</v>
      </c>
      <c r="H219" s="192">
        <v>12</v>
      </c>
      <c r="I219" s="192" t="s">
        <v>116</v>
      </c>
      <c r="J219" s="195">
        <v>7</v>
      </c>
      <c r="L219" s="19"/>
      <c r="M219" s="198" t="str">
        <f t="shared" si="8"/>
        <v/>
      </c>
      <c r="N219" s="198" t="str">
        <f t="shared" si="8"/>
        <v/>
      </c>
      <c r="O219" s="198" t="str">
        <f t="shared" si="8"/>
        <v/>
      </c>
      <c r="Q219" s="19" t="s">
        <v>164</v>
      </c>
      <c r="R219" s="19" t="s">
        <v>163</v>
      </c>
      <c r="Y219" s="188"/>
    </row>
    <row r="220" spans="1:25" x14ac:dyDescent="0.2">
      <c r="A220" s="192" t="s">
        <v>78</v>
      </c>
      <c r="B220" s="194" t="s">
        <v>118</v>
      </c>
      <c r="C220" s="195">
        <v>16</v>
      </c>
      <c r="D220" s="195">
        <v>1</v>
      </c>
      <c r="E220" s="195">
        <v>1</v>
      </c>
      <c r="F220" s="195">
        <v>2</v>
      </c>
      <c r="G220" s="195">
        <v>0</v>
      </c>
      <c r="H220" s="195">
        <v>12</v>
      </c>
      <c r="I220" s="192" t="s">
        <v>119</v>
      </c>
      <c r="J220" s="195">
        <v>6</v>
      </c>
      <c r="L220" s="19"/>
      <c r="M220" s="198" t="str">
        <f t="shared" si="8"/>
        <v/>
      </c>
      <c r="N220" s="198" t="str">
        <f t="shared" si="8"/>
        <v/>
      </c>
      <c r="O220" s="198" t="str">
        <f t="shared" si="8"/>
        <v/>
      </c>
      <c r="Y220" s="188"/>
    </row>
    <row r="221" spans="1:25" x14ac:dyDescent="0.2">
      <c r="A221" s="19"/>
      <c r="J221" s="41"/>
      <c r="L221" s="19"/>
      <c r="M221" s="198" t="str">
        <f t="shared" si="8"/>
        <v/>
      </c>
      <c r="N221" s="198" t="str">
        <f t="shared" si="8"/>
        <v/>
      </c>
      <c r="O221" s="198" t="str">
        <f t="shared" si="8"/>
        <v/>
      </c>
      <c r="Y221" s="188"/>
    </row>
    <row r="222" spans="1:25" x14ac:dyDescent="0.2">
      <c r="A222" s="19"/>
      <c r="J222" s="41"/>
      <c r="L222" s="19"/>
      <c r="M222" s="198" t="str">
        <f t="shared" si="8"/>
        <v/>
      </c>
      <c r="N222" s="198" t="str">
        <f t="shared" si="8"/>
        <v/>
      </c>
      <c r="O222" s="198" t="str">
        <f t="shared" si="8"/>
        <v/>
      </c>
      <c r="Y222" s="188"/>
    </row>
    <row r="223" spans="1:25" x14ac:dyDescent="0.2">
      <c r="A223" s="19"/>
      <c r="L223" s="19"/>
      <c r="Y223" s="188"/>
    </row>
    <row r="224" spans="1:25" x14ac:dyDescent="0.2">
      <c r="A224" s="17" t="s">
        <v>184</v>
      </c>
      <c r="C224" s="181"/>
      <c r="D224" s="182"/>
      <c r="E224" s="183"/>
      <c r="F224" s="182"/>
      <c r="G224" s="184"/>
      <c r="H224" s="182"/>
      <c r="I224" s="182"/>
      <c r="J224" s="182"/>
      <c r="L224" s="185" t="s">
        <v>135</v>
      </c>
      <c r="M224" s="6"/>
      <c r="N224" s="6"/>
      <c r="O224" s="6"/>
      <c r="Y224" s="188"/>
    </row>
    <row r="225" spans="1:25" ht="12.75" x14ac:dyDescent="0.2">
      <c r="A225" s="17">
        <v>12</v>
      </c>
      <c r="B225" s="19" t="s">
        <v>248</v>
      </c>
      <c r="C225" s="181" t="s">
        <v>182</v>
      </c>
      <c r="D225" s="182"/>
      <c r="E225" s="182"/>
      <c r="F225" s="182"/>
      <c r="G225" s="182"/>
      <c r="H225" s="182"/>
      <c r="I225" s="182"/>
      <c r="J225" s="182"/>
      <c r="M225" s="186" t="str">
        <f xml:space="preserve">  IF(R225="","",         R225)</f>
        <v>Havlík</v>
      </c>
      <c r="N225" s="187"/>
      <c r="O225" s="6"/>
      <c r="Q225" s="19" t="s">
        <v>8</v>
      </c>
      <c r="R225" s="19" t="s">
        <v>138</v>
      </c>
      <c r="S225" s="19" t="s">
        <v>149</v>
      </c>
      <c r="T225" s="19" t="s">
        <v>146</v>
      </c>
      <c r="U225" s="19" t="s">
        <v>155</v>
      </c>
      <c r="Y225" s="188"/>
    </row>
    <row r="226" spans="1:25" x14ac:dyDescent="0.2">
      <c r="A226" s="17">
        <v>12</v>
      </c>
      <c r="B226" s="19" t="s">
        <v>249</v>
      </c>
      <c r="C226" s="181" t="s">
        <v>250</v>
      </c>
      <c r="D226" s="182"/>
      <c r="E226" s="182"/>
      <c r="F226" s="182"/>
      <c r="G226" s="182"/>
      <c r="H226" s="182"/>
      <c r="I226" s="182"/>
      <c r="J226" s="182"/>
      <c r="L226" s="15"/>
      <c r="M226" s="15" t="str">
        <f>IF(R226="","",R226)</f>
        <v>Chvátal P.</v>
      </c>
      <c r="N226" s="15" t="str">
        <f>IF(R227="","",R227)</f>
        <v>Peltán L.</v>
      </c>
      <c r="O226" s="15"/>
      <c r="Q226" s="19" t="s">
        <v>144</v>
      </c>
      <c r="R226" s="19" t="s">
        <v>145</v>
      </c>
      <c r="S226" s="19" t="s">
        <v>155</v>
      </c>
      <c r="T226" s="19" t="s">
        <v>153</v>
      </c>
      <c r="U226" s="19" t="s">
        <v>162</v>
      </c>
      <c r="Y226" s="188"/>
    </row>
    <row r="227" spans="1:25" x14ac:dyDescent="0.2">
      <c r="A227" s="17">
        <v>12</v>
      </c>
      <c r="B227" s="19" t="s">
        <v>251</v>
      </c>
      <c r="C227" s="181" t="s">
        <v>252</v>
      </c>
      <c r="D227" s="182"/>
      <c r="E227" s="182"/>
      <c r="F227" s="182"/>
      <c r="G227" s="182"/>
      <c r="H227" s="182"/>
      <c r="I227" s="182"/>
      <c r="J227" s="182"/>
      <c r="L227" s="15"/>
      <c r="M227" s="15" t="str">
        <f>IF(R228="","",R228)</f>
        <v>Zejda V.</v>
      </c>
      <c r="N227" s="15" t="str">
        <f>IF(R229="","",R229)</f>
        <v>Novák V.</v>
      </c>
      <c r="O227" s="15"/>
      <c r="P227" s="182"/>
      <c r="Q227" s="19" t="s">
        <v>144</v>
      </c>
      <c r="R227" s="19" t="s">
        <v>141</v>
      </c>
      <c r="S227" s="19" t="s">
        <v>150</v>
      </c>
      <c r="T227" s="19" t="s">
        <v>149</v>
      </c>
      <c r="U227" s="19" t="s">
        <v>154</v>
      </c>
      <c r="Y227" s="188"/>
    </row>
    <row r="228" spans="1:25" x14ac:dyDescent="0.2">
      <c r="A228" s="17">
        <v>12</v>
      </c>
      <c r="B228" s="19" t="s">
        <v>253</v>
      </c>
      <c r="C228" s="181" t="s">
        <v>254</v>
      </c>
      <c r="D228" s="182"/>
      <c r="E228" s="182"/>
      <c r="F228" s="182"/>
      <c r="G228" s="182"/>
      <c r="H228" s="182"/>
      <c r="I228" s="182"/>
      <c r="J228" s="182"/>
      <c r="L228" s="15"/>
      <c r="M228" s="15" t="str">
        <f>IF(R230="","",R230)</f>
        <v>Přívětivý J.</v>
      </c>
      <c r="N228" s="15" t="str">
        <f>IF(R231="","",R231)</f>
        <v>Plachý</v>
      </c>
      <c r="O228" s="189"/>
      <c r="P228" s="190"/>
      <c r="Q228" s="19" t="s">
        <v>144</v>
      </c>
      <c r="R228" s="19" t="s">
        <v>153</v>
      </c>
      <c r="Y228" s="188"/>
    </row>
    <row r="229" spans="1:25" ht="12.75" x14ac:dyDescent="0.2">
      <c r="A229" s="17">
        <v>12</v>
      </c>
      <c r="B229" s="19" t="s">
        <v>183</v>
      </c>
      <c r="C229" s="181"/>
      <c r="J229" s="182"/>
      <c r="L229" s="17" t="str">
        <f>IF(R234="","",R234)</f>
        <v>Švarc</v>
      </c>
      <c r="M229" s="191" t="str">
        <f>IF(R233="","",R233)</f>
        <v>Bastl P.</v>
      </c>
      <c r="N229" s="187"/>
      <c r="O229" s="19" t="str">
        <f>IF(R232="","",R232)</f>
        <v>Kelbler M.</v>
      </c>
      <c r="P229" s="190"/>
      <c r="Q229" s="19" t="s">
        <v>144</v>
      </c>
      <c r="R229" s="19" t="s">
        <v>146</v>
      </c>
      <c r="Y229" s="188"/>
    </row>
    <row r="230" spans="1:25" ht="12.75" x14ac:dyDescent="0.2">
      <c r="A230" s="192" t="s">
        <v>158</v>
      </c>
      <c r="B230" s="193" t="s">
        <v>92</v>
      </c>
      <c r="C230" s="192" t="s">
        <v>93</v>
      </c>
      <c r="D230" s="192" t="s">
        <v>94</v>
      </c>
      <c r="E230" s="192" t="s">
        <v>95</v>
      </c>
      <c r="F230" s="192" t="s">
        <v>96</v>
      </c>
      <c r="G230" s="192" t="s">
        <v>97</v>
      </c>
      <c r="H230" s="192" t="s">
        <v>98</v>
      </c>
      <c r="I230" s="193" t="s">
        <v>159</v>
      </c>
      <c r="J230" s="194" t="s">
        <v>10</v>
      </c>
      <c r="L230" s="17" t="str">
        <f>IF(R237="","",R237)</f>
        <v>Nehyba</v>
      </c>
      <c r="M230" s="191" t="str">
        <f>IF(R236="","",R236)</f>
        <v>Kříž M.</v>
      </c>
      <c r="N230" s="187"/>
      <c r="O230" s="19" t="str">
        <f>IF(R235="","",R235)</f>
        <v>Bastl J.</v>
      </c>
      <c r="Q230" s="19" t="s">
        <v>144</v>
      </c>
      <c r="R230" s="19" t="s">
        <v>255</v>
      </c>
      <c r="Y230" s="188"/>
    </row>
    <row r="231" spans="1:25" ht="12.75" x14ac:dyDescent="0.2">
      <c r="A231" s="192" t="s">
        <v>70</v>
      </c>
      <c r="B231" s="193" t="s">
        <v>100</v>
      </c>
      <c r="C231" s="192">
        <v>16</v>
      </c>
      <c r="D231" s="192">
        <v>13</v>
      </c>
      <c r="E231" s="192">
        <v>0</v>
      </c>
      <c r="F231" s="192">
        <v>0</v>
      </c>
      <c r="G231" s="192">
        <v>0</v>
      </c>
      <c r="H231" s="192">
        <v>3</v>
      </c>
      <c r="I231" s="195" t="s">
        <v>101</v>
      </c>
      <c r="J231" s="195">
        <v>26</v>
      </c>
      <c r="L231" s="17" t="str">
        <f>IF(R240="","",R240)</f>
        <v>Krejčí</v>
      </c>
      <c r="M231" s="191" t="str">
        <f>IF(R239="","",R239)</f>
        <v>Jánský</v>
      </c>
      <c r="N231" s="187"/>
      <c r="O231" s="19" t="str">
        <f>IF(R238="","",R238)</f>
        <v>Vávrů</v>
      </c>
      <c r="Q231" s="19" t="s">
        <v>144</v>
      </c>
      <c r="R231" s="19" t="s">
        <v>140</v>
      </c>
      <c r="Y231" s="188"/>
    </row>
    <row r="232" spans="1:25" x14ac:dyDescent="0.2">
      <c r="A232" s="192" t="s">
        <v>71</v>
      </c>
      <c r="B232" s="193" t="s">
        <v>102</v>
      </c>
      <c r="C232" s="192">
        <v>16</v>
      </c>
      <c r="D232" s="192">
        <v>11</v>
      </c>
      <c r="E232" s="192">
        <v>0</v>
      </c>
      <c r="F232" s="192">
        <v>0</v>
      </c>
      <c r="G232" s="192">
        <v>0</v>
      </c>
      <c r="H232" s="192">
        <v>5</v>
      </c>
      <c r="I232" s="192" t="s">
        <v>103</v>
      </c>
      <c r="J232" s="195">
        <v>22</v>
      </c>
      <c r="L232" s="19"/>
      <c r="Q232" s="19" t="s">
        <v>160</v>
      </c>
      <c r="R232" s="19" t="s">
        <v>150</v>
      </c>
      <c r="V232" s="6"/>
      <c r="Y232" s="188"/>
    </row>
    <row r="233" spans="1:25" x14ac:dyDescent="0.2">
      <c r="A233" s="192" t="s">
        <v>72</v>
      </c>
      <c r="B233" s="193" t="s">
        <v>104</v>
      </c>
      <c r="C233" s="192">
        <v>16</v>
      </c>
      <c r="D233" s="192">
        <v>10</v>
      </c>
      <c r="E233" s="192">
        <v>0</v>
      </c>
      <c r="F233" s="192">
        <v>0</v>
      </c>
      <c r="G233" s="192">
        <v>1</v>
      </c>
      <c r="H233" s="192">
        <v>5</v>
      </c>
      <c r="I233" s="192" t="s">
        <v>105</v>
      </c>
      <c r="J233" s="195">
        <v>21</v>
      </c>
      <c r="L233" s="185" t="s">
        <v>165</v>
      </c>
      <c r="M233" s="196" t="s">
        <v>3</v>
      </c>
      <c r="N233" s="197" t="s">
        <v>4</v>
      </c>
      <c r="O233" s="197" t="s">
        <v>5</v>
      </c>
      <c r="Q233" s="19" t="s">
        <v>161</v>
      </c>
      <c r="R233" s="19" t="s">
        <v>149</v>
      </c>
      <c r="Y233" s="188"/>
    </row>
    <row r="234" spans="1:25" x14ac:dyDescent="0.2">
      <c r="A234" s="192" t="s">
        <v>73</v>
      </c>
      <c r="B234" s="193" t="s">
        <v>106</v>
      </c>
      <c r="C234" s="192">
        <v>16</v>
      </c>
      <c r="D234" s="192">
        <v>9</v>
      </c>
      <c r="E234" s="192">
        <v>0</v>
      </c>
      <c r="F234" s="192">
        <v>1</v>
      </c>
      <c r="G234" s="192">
        <v>0</v>
      </c>
      <c r="H234" s="192">
        <v>6</v>
      </c>
      <c r="I234" s="192" t="s">
        <v>107</v>
      </c>
      <c r="J234" s="195">
        <v>19</v>
      </c>
      <c r="M234" s="198" t="str">
        <f t="shared" ref="M234:O241" si="9">IF(S225="","",S225)</f>
        <v>Bastl P.</v>
      </c>
      <c r="N234" s="198" t="str">
        <f t="shared" si="9"/>
        <v>Novák V.</v>
      </c>
      <c r="O234" s="198" t="str">
        <f t="shared" si="9"/>
        <v>Nehyba</v>
      </c>
      <c r="Q234" s="19" t="s">
        <v>164</v>
      </c>
      <c r="R234" s="19" t="s">
        <v>174</v>
      </c>
      <c r="Y234" s="188"/>
    </row>
    <row r="235" spans="1:25" x14ac:dyDescent="0.2">
      <c r="A235" s="192" t="s">
        <v>74</v>
      </c>
      <c r="B235" s="193" t="s">
        <v>108</v>
      </c>
      <c r="C235" s="192">
        <v>16</v>
      </c>
      <c r="D235" s="192">
        <v>6</v>
      </c>
      <c r="E235" s="192">
        <v>2</v>
      </c>
      <c r="F235" s="192">
        <v>1</v>
      </c>
      <c r="G235" s="192">
        <v>1</v>
      </c>
      <c r="H235" s="192">
        <v>6</v>
      </c>
      <c r="I235" s="192" t="s">
        <v>109</v>
      </c>
      <c r="J235" s="195">
        <v>18</v>
      </c>
      <c r="M235" s="198" t="str">
        <f t="shared" si="9"/>
        <v>Nehyba</v>
      </c>
      <c r="N235" s="198" t="str">
        <f t="shared" si="9"/>
        <v>Zejda V.</v>
      </c>
      <c r="O235" s="198" t="str">
        <f t="shared" si="9"/>
        <v>Jánský</v>
      </c>
      <c r="Q235" s="19" t="s">
        <v>160</v>
      </c>
      <c r="R235" s="19" t="s">
        <v>154</v>
      </c>
      <c r="Y235" s="188"/>
    </row>
    <row r="236" spans="1:25" x14ac:dyDescent="0.2">
      <c r="A236" s="192" t="s">
        <v>75</v>
      </c>
      <c r="B236" s="193" t="s">
        <v>110</v>
      </c>
      <c r="C236" s="192">
        <v>16</v>
      </c>
      <c r="D236" s="192">
        <v>7</v>
      </c>
      <c r="E236" s="192">
        <v>1</v>
      </c>
      <c r="F236" s="192">
        <v>1</v>
      </c>
      <c r="G236" s="192">
        <v>0</v>
      </c>
      <c r="H236" s="192">
        <v>7</v>
      </c>
      <c r="I236" s="192" t="s">
        <v>111</v>
      </c>
      <c r="J236" s="195">
        <v>17</v>
      </c>
      <c r="M236" s="198" t="str">
        <f t="shared" si="9"/>
        <v>Kelbler M.</v>
      </c>
      <c r="N236" s="198" t="str">
        <f t="shared" si="9"/>
        <v>Bastl P.</v>
      </c>
      <c r="O236" s="198" t="str">
        <f t="shared" si="9"/>
        <v>Bastl J.</v>
      </c>
      <c r="Q236" s="19" t="s">
        <v>161</v>
      </c>
      <c r="R236" s="19" t="s">
        <v>157</v>
      </c>
      <c r="Y236" s="188"/>
    </row>
    <row r="237" spans="1:25" x14ac:dyDescent="0.2">
      <c r="A237" s="192" t="s">
        <v>76</v>
      </c>
      <c r="B237" s="193" t="s">
        <v>112</v>
      </c>
      <c r="C237" s="192">
        <v>16</v>
      </c>
      <c r="D237" s="192">
        <v>5</v>
      </c>
      <c r="E237" s="192">
        <v>0</v>
      </c>
      <c r="F237" s="192">
        <v>0</v>
      </c>
      <c r="G237" s="192">
        <v>2</v>
      </c>
      <c r="H237" s="192">
        <v>9</v>
      </c>
      <c r="I237" s="192" t="s">
        <v>113</v>
      </c>
      <c r="J237" s="195">
        <v>12</v>
      </c>
      <c r="M237" s="198" t="str">
        <f t="shared" si="9"/>
        <v/>
      </c>
      <c r="N237" s="198" t="str">
        <f t="shared" si="9"/>
        <v/>
      </c>
      <c r="O237" s="198" t="str">
        <f t="shared" si="9"/>
        <v/>
      </c>
      <c r="Q237" s="19" t="s">
        <v>164</v>
      </c>
      <c r="R237" s="19" t="s">
        <v>155</v>
      </c>
      <c r="Y237" s="188"/>
    </row>
    <row r="238" spans="1:25" x14ac:dyDescent="0.2">
      <c r="A238" s="192" t="s">
        <v>77</v>
      </c>
      <c r="B238" s="193" t="s">
        <v>115</v>
      </c>
      <c r="C238" s="192">
        <v>16</v>
      </c>
      <c r="D238" s="192">
        <v>3</v>
      </c>
      <c r="E238" s="192">
        <v>0</v>
      </c>
      <c r="F238" s="192">
        <v>1</v>
      </c>
      <c r="G238" s="192">
        <v>0</v>
      </c>
      <c r="H238" s="192">
        <v>12</v>
      </c>
      <c r="I238" s="192" t="s">
        <v>116</v>
      </c>
      <c r="J238" s="195">
        <v>7</v>
      </c>
      <c r="L238" s="19"/>
      <c r="M238" s="198" t="str">
        <f t="shared" si="9"/>
        <v/>
      </c>
      <c r="N238" s="198" t="str">
        <f t="shared" si="9"/>
        <v/>
      </c>
      <c r="O238" s="198" t="str">
        <f t="shared" si="9"/>
        <v/>
      </c>
      <c r="Q238" s="19" t="s">
        <v>160</v>
      </c>
      <c r="R238" s="19" t="s">
        <v>163</v>
      </c>
      <c r="Y238" s="188"/>
    </row>
    <row r="239" spans="1:25" x14ac:dyDescent="0.2">
      <c r="A239" s="192" t="s">
        <v>78</v>
      </c>
      <c r="B239" s="194" t="s">
        <v>118</v>
      </c>
      <c r="C239" s="195">
        <v>16</v>
      </c>
      <c r="D239" s="195">
        <v>1</v>
      </c>
      <c r="E239" s="195">
        <v>1</v>
      </c>
      <c r="F239" s="195">
        <v>2</v>
      </c>
      <c r="G239" s="195">
        <v>0</v>
      </c>
      <c r="H239" s="195">
        <v>12</v>
      </c>
      <c r="I239" s="192" t="s">
        <v>119</v>
      </c>
      <c r="J239" s="195">
        <v>6</v>
      </c>
      <c r="L239" s="19"/>
      <c r="M239" s="198" t="str">
        <f t="shared" si="9"/>
        <v/>
      </c>
      <c r="N239" s="198" t="str">
        <f t="shared" si="9"/>
        <v/>
      </c>
      <c r="O239" s="7"/>
      <c r="Q239" s="19" t="s">
        <v>161</v>
      </c>
      <c r="R239" s="19" t="s">
        <v>162</v>
      </c>
      <c r="Y239" s="188"/>
    </row>
    <row r="240" spans="1:25" x14ac:dyDescent="0.2">
      <c r="A240" s="19"/>
      <c r="J240" s="41"/>
      <c r="L240" s="19"/>
      <c r="M240" s="198" t="str">
        <f t="shared" si="9"/>
        <v/>
      </c>
      <c r="N240" s="198" t="str">
        <f t="shared" si="9"/>
        <v/>
      </c>
      <c r="O240" s="6"/>
      <c r="Q240" s="19" t="s">
        <v>164</v>
      </c>
      <c r="R240" s="19" t="s">
        <v>139</v>
      </c>
      <c r="Y240" s="188"/>
    </row>
    <row r="241" spans="1:25" x14ac:dyDescent="0.2">
      <c r="A241" s="19"/>
      <c r="J241" s="41"/>
      <c r="L241" s="19"/>
      <c r="M241" s="198" t="str">
        <f t="shared" si="9"/>
        <v/>
      </c>
      <c r="N241" s="198" t="str">
        <f t="shared" si="9"/>
        <v/>
      </c>
      <c r="O241" s="6"/>
      <c r="Y241" s="188"/>
    </row>
    <row r="242" spans="1:25" x14ac:dyDescent="0.2">
      <c r="A242" s="19"/>
      <c r="L242" s="19"/>
      <c r="Y242" s="188"/>
    </row>
    <row r="243" spans="1:25" x14ac:dyDescent="0.2">
      <c r="A243" s="17" t="s">
        <v>134</v>
      </c>
      <c r="C243" s="181"/>
      <c r="D243" s="182"/>
      <c r="E243" s="183"/>
      <c r="F243" s="182"/>
      <c r="G243" s="184"/>
      <c r="H243" s="182"/>
      <c r="I243" s="182"/>
      <c r="J243" s="182"/>
      <c r="L243" s="185" t="s">
        <v>135</v>
      </c>
      <c r="M243" s="6"/>
      <c r="N243" s="6"/>
      <c r="O243" s="6"/>
      <c r="Y243" s="188"/>
    </row>
    <row r="244" spans="1:25" ht="12.75" x14ac:dyDescent="0.2">
      <c r="A244" s="17">
        <v>13</v>
      </c>
      <c r="B244" s="19" t="s">
        <v>256</v>
      </c>
      <c r="C244" s="181" t="s">
        <v>257</v>
      </c>
      <c r="D244" s="182"/>
      <c r="E244" s="182"/>
      <c r="F244" s="182"/>
      <c r="G244" s="182"/>
      <c r="H244" s="182"/>
      <c r="I244" s="182"/>
      <c r="J244" s="182"/>
      <c r="M244" s="186" t="str">
        <f xml:space="preserve">  IF(R244="","",         R244)</f>
        <v>Havlík</v>
      </c>
      <c r="N244" s="187"/>
      <c r="O244" s="6"/>
      <c r="Q244" s="19" t="s">
        <v>8</v>
      </c>
      <c r="R244" s="19" t="s">
        <v>138</v>
      </c>
      <c r="S244" s="19" t="s">
        <v>162</v>
      </c>
      <c r="T244" s="19" t="s">
        <v>141</v>
      </c>
      <c r="U244" s="19" t="s">
        <v>149</v>
      </c>
      <c r="Y244" s="188"/>
    </row>
    <row r="245" spans="1:25" x14ac:dyDescent="0.2">
      <c r="A245" s="17">
        <v>13</v>
      </c>
      <c r="B245" s="19" t="s">
        <v>258</v>
      </c>
      <c r="C245" s="181" t="s">
        <v>237</v>
      </c>
      <c r="D245" s="182"/>
      <c r="E245" s="182"/>
      <c r="F245" s="182"/>
      <c r="G245" s="182"/>
      <c r="H245" s="182"/>
      <c r="I245" s="182"/>
      <c r="J245" s="182"/>
      <c r="L245" s="15"/>
      <c r="M245" s="15" t="str">
        <f>IF(R245="","",R245)</f>
        <v>Chvátal P.</v>
      </c>
      <c r="N245" s="15" t="str">
        <f>IF(R246="","",R246)</f>
        <v>Peltán L.</v>
      </c>
      <c r="O245" s="15"/>
      <c r="Q245" s="19" t="s">
        <v>144</v>
      </c>
      <c r="R245" s="19" t="s">
        <v>145</v>
      </c>
      <c r="S245" s="19" t="s">
        <v>149</v>
      </c>
      <c r="T245" s="19" t="s">
        <v>174</v>
      </c>
      <c r="U245" s="19" t="s">
        <v>141</v>
      </c>
      <c r="Y245" s="188"/>
    </row>
    <row r="246" spans="1:25" x14ac:dyDescent="0.2">
      <c r="A246" s="17">
        <v>13</v>
      </c>
      <c r="B246" s="19" t="s">
        <v>259</v>
      </c>
      <c r="C246" s="181" t="s">
        <v>260</v>
      </c>
      <c r="D246" s="182"/>
      <c r="E246" s="182"/>
      <c r="F246" s="182"/>
      <c r="G246" s="182"/>
      <c r="H246" s="182"/>
      <c r="I246" s="182"/>
      <c r="J246" s="182"/>
      <c r="L246" s="15"/>
      <c r="M246" s="15" t="str">
        <f>IF(R247="","",R247)</f>
        <v>Zejda V.</v>
      </c>
      <c r="N246" s="15" t="str">
        <f>IF(R248="","",R248)</f>
        <v>Novák V.</v>
      </c>
      <c r="O246" s="15"/>
      <c r="P246" s="182"/>
      <c r="Q246" s="19" t="s">
        <v>144</v>
      </c>
      <c r="R246" s="19" t="s">
        <v>141</v>
      </c>
      <c r="S246" s="19" t="s">
        <v>255</v>
      </c>
      <c r="T246" s="19" t="s">
        <v>149</v>
      </c>
      <c r="U246" s="19" t="s">
        <v>139</v>
      </c>
    </row>
    <row r="247" spans="1:25" x14ac:dyDescent="0.2">
      <c r="A247" s="17">
        <v>13</v>
      </c>
      <c r="B247" s="19" t="s">
        <v>261</v>
      </c>
      <c r="C247" s="181" t="s">
        <v>262</v>
      </c>
      <c r="D247" s="182"/>
      <c r="E247" s="182"/>
      <c r="F247" s="182"/>
      <c r="G247" s="182"/>
      <c r="H247" s="182"/>
      <c r="I247" s="182"/>
      <c r="J247" s="182"/>
      <c r="L247" s="15"/>
      <c r="M247" s="15" t="str">
        <f>IF(R249="","",R249)</f>
        <v>Přívětivý J.</v>
      </c>
      <c r="N247" s="15"/>
      <c r="O247" s="189"/>
      <c r="P247" s="190"/>
      <c r="Q247" s="19" t="s">
        <v>144</v>
      </c>
      <c r="R247" s="19" t="s">
        <v>153</v>
      </c>
      <c r="S247" s="19" t="s">
        <v>174</v>
      </c>
      <c r="T247" s="19" t="s">
        <v>149</v>
      </c>
      <c r="U247" s="19" t="s">
        <v>157</v>
      </c>
    </row>
    <row r="248" spans="1:25" ht="12.75" x14ac:dyDescent="0.2">
      <c r="A248" s="17">
        <v>13</v>
      </c>
      <c r="B248" s="19" t="s">
        <v>193</v>
      </c>
      <c r="C248" s="181"/>
      <c r="J248" s="182"/>
      <c r="L248" s="17" t="str">
        <f>IF(R252="","",R252)</f>
        <v>Švarc</v>
      </c>
      <c r="M248" s="191" t="str">
        <f>IF(R251="","",R251)</f>
        <v>Bastl P.</v>
      </c>
      <c r="N248" s="187"/>
      <c r="O248" s="19" t="str">
        <f>IF(R250="","",R250)</f>
        <v>Kelbler M.</v>
      </c>
      <c r="P248" s="190"/>
      <c r="Q248" s="19" t="s">
        <v>144</v>
      </c>
      <c r="R248" s="19" t="s">
        <v>146</v>
      </c>
      <c r="U248" s="19" t="s">
        <v>255</v>
      </c>
    </row>
    <row r="249" spans="1:25" ht="12.75" x14ac:dyDescent="0.2">
      <c r="A249" s="192" t="s">
        <v>158</v>
      </c>
      <c r="B249" s="193" t="s">
        <v>92</v>
      </c>
      <c r="C249" s="192" t="s">
        <v>93</v>
      </c>
      <c r="D249" s="192" t="s">
        <v>94</v>
      </c>
      <c r="E249" s="192" t="s">
        <v>95</v>
      </c>
      <c r="F249" s="192" t="s">
        <v>96</v>
      </c>
      <c r="G249" s="192" t="s">
        <v>97</v>
      </c>
      <c r="H249" s="192" t="s">
        <v>98</v>
      </c>
      <c r="I249" s="193" t="s">
        <v>159</v>
      </c>
      <c r="J249" s="194" t="s">
        <v>10</v>
      </c>
      <c r="L249" s="17" t="str">
        <f>IF(R255="","",R255)</f>
        <v>Nehyba</v>
      </c>
      <c r="M249" s="191" t="str">
        <f>IF(R254="","",R254)</f>
        <v>Jánský</v>
      </c>
      <c r="N249" s="187"/>
      <c r="O249" s="19" t="str">
        <f>IF(R253="","",R253)</f>
        <v>Vávrů</v>
      </c>
      <c r="Q249" s="19" t="s">
        <v>144</v>
      </c>
      <c r="R249" s="19" t="s">
        <v>255</v>
      </c>
    </row>
    <row r="250" spans="1:25" ht="12.75" x14ac:dyDescent="0.2">
      <c r="A250" s="192" t="s">
        <v>70</v>
      </c>
      <c r="B250" s="193" t="s">
        <v>100</v>
      </c>
      <c r="C250" s="192">
        <v>16</v>
      </c>
      <c r="D250" s="192">
        <v>13</v>
      </c>
      <c r="E250" s="192">
        <v>0</v>
      </c>
      <c r="F250" s="192">
        <v>0</v>
      </c>
      <c r="G250" s="192">
        <v>0</v>
      </c>
      <c r="H250" s="192">
        <v>3</v>
      </c>
      <c r="I250" s="195" t="s">
        <v>101</v>
      </c>
      <c r="J250" s="195">
        <v>26</v>
      </c>
      <c r="L250" s="17" t="str">
        <f>IF(R258="","",R258)</f>
        <v>Krejčí</v>
      </c>
      <c r="M250" s="191" t="str">
        <f>IF(R257="","",R257)</f>
        <v>Kříž M.</v>
      </c>
      <c r="N250" s="187"/>
      <c r="O250" s="19" t="str">
        <f>IF(R256="","",R256)</f>
        <v>Plachý</v>
      </c>
      <c r="Q250" s="19" t="s">
        <v>160</v>
      </c>
      <c r="R250" s="19" t="s">
        <v>150</v>
      </c>
    </row>
    <row r="251" spans="1:25" x14ac:dyDescent="0.2">
      <c r="A251" s="192" t="s">
        <v>71</v>
      </c>
      <c r="B251" s="193" t="s">
        <v>102</v>
      </c>
      <c r="C251" s="192">
        <v>16</v>
      </c>
      <c r="D251" s="192">
        <v>11</v>
      </c>
      <c r="E251" s="192">
        <v>0</v>
      </c>
      <c r="F251" s="192">
        <v>0</v>
      </c>
      <c r="G251" s="192">
        <v>0</v>
      </c>
      <c r="H251" s="192">
        <v>5</v>
      </c>
      <c r="I251" s="192" t="s">
        <v>103</v>
      </c>
      <c r="J251" s="195">
        <v>22</v>
      </c>
      <c r="L251" s="19"/>
      <c r="Q251" s="19" t="s">
        <v>161</v>
      </c>
      <c r="R251" s="19" t="s">
        <v>149</v>
      </c>
      <c r="V251" s="6"/>
    </row>
    <row r="252" spans="1:25" x14ac:dyDescent="0.2">
      <c r="A252" s="192" t="s">
        <v>72</v>
      </c>
      <c r="B252" s="193" t="s">
        <v>104</v>
      </c>
      <c r="C252" s="192">
        <v>16</v>
      </c>
      <c r="D252" s="192">
        <v>10</v>
      </c>
      <c r="E252" s="192">
        <v>0</v>
      </c>
      <c r="F252" s="192">
        <v>0</v>
      </c>
      <c r="G252" s="192">
        <v>1</v>
      </c>
      <c r="H252" s="192">
        <v>5</v>
      </c>
      <c r="I252" s="192" t="s">
        <v>105</v>
      </c>
      <c r="J252" s="195">
        <v>21</v>
      </c>
      <c r="L252" s="185" t="s">
        <v>165</v>
      </c>
      <c r="M252" s="196" t="s">
        <v>3</v>
      </c>
      <c r="N252" s="197" t="s">
        <v>4</v>
      </c>
      <c r="O252" s="197" t="s">
        <v>5</v>
      </c>
      <c r="Q252" s="19" t="s">
        <v>164</v>
      </c>
      <c r="R252" s="19" t="s">
        <v>174</v>
      </c>
    </row>
    <row r="253" spans="1:25" x14ac:dyDescent="0.2">
      <c r="A253" s="192" t="s">
        <v>73</v>
      </c>
      <c r="B253" s="193" t="s">
        <v>106</v>
      </c>
      <c r="C253" s="192">
        <v>16</v>
      </c>
      <c r="D253" s="192">
        <v>9</v>
      </c>
      <c r="E253" s="192">
        <v>0</v>
      </c>
      <c r="F253" s="192">
        <v>1</v>
      </c>
      <c r="G253" s="192">
        <v>0</v>
      </c>
      <c r="H253" s="192">
        <v>6</v>
      </c>
      <c r="I253" s="192" t="s">
        <v>107</v>
      </c>
      <c r="J253" s="195">
        <v>19</v>
      </c>
      <c r="M253" s="198" t="str">
        <f t="shared" ref="M253:O260" si="10">IF(S244="","",S244)</f>
        <v>Jánský</v>
      </c>
      <c r="N253" s="198" t="str">
        <f t="shared" si="10"/>
        <v>Peltán L.</v>
      </c>
      <c r="O253" s="198" t="str">
        <f t="shared" si="10"/>
        <v>Bastl P.</v>
      </c>
      <c r="Q253" s="19" t="s">
        <v>160</v>
      </c>
      <c r="R253" s="19" t="s">
        <v>163</v>
      </c>
    </row>
    <row r="254" spans="1:25" x14ac:dyDescent="0.2">
      <c r="A254" s="192" t="s">
        <v>74</v>
      </c>
      <c r="B254" s="193" t="s">
        <v>108</v>
      </c>
      <c r="C254" s="192">
        <v>16</v>
      </c>
      <c r="D254" s="192">
        <v>6</v>
      </c>
      <c r="E254" s="192">
        <v>2</v>
      </c>
      <c r="F254" s="192">
        <v>1</v>
      </c>
      <c r="G254" s="192">
        <v>1</v>
      </c>
      <c r="H254" s="192">
        <v>6</v>
      </c>
      <c r="I254" s="192" t="s">
        <v>109</v>
      </c>
      <c r="J254" s="195">
        <v>18</v>
      </c>
      <c r="M254" s="198" t="str">
        <f t="shared" si="10"/>
        <v>Bastl P.</v>
      </c>
      <c r="N254" s="198" t="str">
        <f t="shared" si="10"/>
        <v>Švarc</v>
      </c>
      <c r="O254" s="198" t="str">
        <f t="shared" si="10"/>
        <v>Peltán L.</v>
      </c>
      <c r="Q254" s="19" t="s">
        <v>161</v>
      </c>
      <c r="R254" s="19" t="s">
        <v>162</v>
      </c>
    </row>
    <row r="255" spans="1:25" x14ac:dyDescent="0.2">
      <c r="A255" s="192" t="s">
        <v>75</v>
      </c>
      <c r="B255" s="193" t="s">
        <v>110</v>
      </c>
      <c r="C255" s="192">
        <v>16</v>
      </c>
      <c r="D255" s="192">
        <v>7</v>
      </c>
      <c r="E255" s="192">
        <v>1</v>
      </c>
      <c r="F255" s="192">
        <v>1</v>
      </c>
      <c r="G255" s="192">
        <v>0</v>
      </c>
      <c r="H255" s="192">
        <v>7</v>
      </c>
      <c r="I255" s="192" t="s">
        <v>111</v>
      </c>
      <c r="J255" s="195">
        <v>17</v>
      </c>
      <c r="M255" s="198" t="str">
        <f t="shared" si="10"/>
        <v>Přívětivý J.</v>
      </c>
      <c r="N255" s="198" t="str">
        <f t="shared" si="10"/>
        <v>Bastl P.</v>
      </c>
      <c r="O255" s="198" t="str">
        <f t="shared" si="10"/>
        <v>Krejčí</v>
      </c>
      <c r="Q255" s="19" t="s">
        <v>164</v>
      </c>
      <c r="R255" s="19" t="s">
        <v>155</v>
      </c>
    </row>
    <row r="256" spans="1:25" x14ac:dyDescent="0.2">
      <c r="A256" s="192" t="s">
        <v>76</v>
      </c>
      <c r="B256" s="193" t="s">
        <v>112</v>
      </c>
      <c r="C256" s="192">
        <v>16</v>
      </c>
      <c r="D256" s="192">
        <v>5</v>
      </c>
      <c r="E256" s="192">
        <v>0</v>
      </c>
      <c r="F256" s="192">
        <v>0</v>
      </c>
      <c r="G256" s="192">
        <v>2</v>
      </c>
      <c r="H256" s="192">
        <v>9</v>
      </c>
      <c r="I256" s="192" t="s">
        <v>113</v>
      </c>
      <c r="J256" s="195">
        <v>12</v>
      </c>
      <c r="M256" s="198" t="str">
        <f t="shared" si="10"/>
        <v>Švarc</v>
      </c>
      <c r="N256" s="198" t="str">
        <f t="shared" si="10"/>
        <v>Bastl P.</v>
      </c>
      <c r="O256" s="198" t="str">
        <f t="shared" si="10"/>
        <v>Kříž M.</v>
      </c>
      <c r="Q256" s="19" t="s">
        <v>160</v>
      </c>
      <c r="R256" s="19" t="s">
        <v>140</v>
      </c>
    </row>
    <row r="257" spans="1:22" x14ac:dyDescent="0.2">
      <c r="A257" s="192" t="s">
        <v>77</v>
      </c>
      <c r="B257" s="193" t="s">
        <v>115</v>
      </c>
      <c r="C257" s="192">
        <v>16</v>
      </c>
      <c r="D257" s="192">
        <v>3</v>
      </c>
      <c r="E257" s="192">
        <v>0</v>
      </c>
      <c r="F257" s="192">
        <v>1</v>
      </c>
      <c r="G257" s="192">
        <v>0</v>
      </c>
      <c r="H257" s="192">
        <v>12</v>
      </c>
      <c r="I257" s="192" t="s">
        <v>116</v>
      </c>
      <c r="J257" s="195">
        <v>7</v>
      </c>
      <c r="L257" s="19"/>
      <c r="M257" s="198" t="str">
        <f t="shared" si="10"/>
        <v/>
      </c>
      <c r="N257" s="198" t="str">
        <f t="shared" si="10"/>
        <v/>
      </c>
      <c r="O257" s="198" t="str">
        <f t="shared" si="10"/>
        <v>Přívětivý J.</v>
      </c>
      <c r="Q257" s="19" t="s">
        <v>161</v>
      </c>
      <c r="R257" s="19" t="s">
        <v>157</v>
      </c>
    </row>
    <row r="258" spans="1:22" x14ac:dyDescent="0.2">
      <c r="A258" s="192" t="s">
        <v>78</v>
      </c>
      <c r="B258" s="194" t="s">
        <v>118</v>
      </c>
      <c r="C258" s="195">
        <v>16</v>
      </c>
      <c r="D258" s="195">
        <v>1</v>
      </c>
      <c r="E258" s="195">
        <v>1</v>
      </c>
      <c r="F258" s="195">
        <v>2</v>
      </c>
      <c r="G258" s="195">
        <v>0</v>
      </c>
      <c r="H258" s="195">
        <v>12</v>
      </c>
      <c r="I258" s="192" t="s">
        <v>119</v>
      </c>
      <c r="J258" s="195">
        <v>6</v>
      </c>
      <c r="L258" s="19"/>
      <c r="M258" s="198" t="str">
        <f t="shared" si="10"/>
        <v/>
      </c>
      <c r="N258" s="198" t="str">
        <f t="shared" si="10"/>
        <v/>
      </c>
      <c r="O258" s="7"/>
      <c r="Q258" s="19" t="s">
        <v>164</v>
      </c>
      <c r="R258" s="19" t="s">
        <v>139</v>
      </c>
    </row>
    <row r="259" spans="1:22" x14ac:dyDescent="0.2">
      <c r="A259" s="19"/>
      <c r="J259" s="41"/>
      <c r="L259" s="19"/>
      <c r="M259" s="198" t="str">
        <f t="shared" si="10"/>
        <v/>
      </c>
      <c r="N259" s="198" t="str">
        <f t="shared" si="10"/>
        <v/>
      </c>
      <c r="O259" s="6"/>
    </row>
    <row r="260" spans="1:22" x14ac:dyDescent="0.2">
      <c r="A260" s="19"/>
      <c r="J260" s="41"/>
      <c r="L260" s="19"/>
      <c r="M260" s="198" t="str">
        <f t="shared" si="10"/>
        <v/>
      </c>
      <c r="N260" s="198" t="str">
        <f t="shared" si="10"/>
        <v/>
      </c>
      <c r="O260" s="6"/>
    </row>
    <row r="261" spans="1:22" x14ac:dyDescent="0.2">
      <c r="A261" s="19"/>
      <c r="L261" s="19"/>
    </row>
    <row r="262" spans="1:22" x14ac:dyDescent="0.2">
      <c r="A262" s="17" t="s">
        <v>134</v>
      </c>
      <c r="C262" s="41"/>
      <c r="D262" s="182"/>
      <c r="E262" s="183"/>
      <c r="F262" s="182"/>
      <c r="G262" s="184"/>
      <c r="H262" s="182"/>
      <c r="I262" s="182"/>
      <c r="J262" s="182"/>
      <c r="L262" s="185" t="s">
        <v>135</v>
      </c>
      <c r="M262" s="6"/>
      <c r="N262" s="6"/>
      <c r="O262" s="6"/>
    </row>
    <row r="263" spans="1:22" ht="12.75" x14ac:dyDescent="0.2">
      <c r="A263" s="17">
        <v>14</v>
      </c>
      <c r="B263" s="19" t="s">
        <v>263</v>
      </c>
      <c r="C263" s="201" t="s">
        <v>264</v>
      </c>
      <c r="D263" s="182"/>
      <c r="E263" s="182"/>
      <c r="F263" s="182"/>
      <c r="G263" s="182"/>
      <c r="H263" s="182"/>
      <c r="I263" s="182"/>
      <c r="J263" s="182"/>
      <c r="M263" s="186" t="str">
        <f xml:space="preserve">  IF(R263="","",         R263)</f>
        <v>Havlík</v>
      </c>
      <c r="N263" s="187"/>
      <c r="O263" s="6"/>
      <c r="Q263" s="19" t="s">
        <v>8</v>
      </c>
      <c r="R263" s="19" t="s">
        <v>138</v>
      </c>
      <c r="S263" s="19" t="s">
        <v>163</v>
      </c>
      <c r="T263" s="19" t="s">
        <v>141</v>
      </c>
      <c r="U263" s="19" t="s">
        <v>141</v>
      </c>
    </row>
    <row r="264" spans="1:22" x14ac:dyDescent="0.2">
      <c r="A264" s="17">
        <v>14</v>
      </c>
      <c r="B264" s="19" t="s">
        <v>265</v>
      </c>
      <c r="C264" s="41" t="s">
        <v>266</v>
      </c>
      <c r="D264" s="182"/>
      <c r="E264" s="182"/>
      <c r="F264" s="182"/>
      <c r="G264" s="182"/>
      <c r="H264" s="182"/>
      <c r="I264" s="182"/>
      <c r="J264" s="182"/>
      <c r="L264" s="15"/>
      <c r="M264" s="15" t="str">
        <f>IF(R264="","",R264)</f>
        <v>Chvátal P.</v>
      </c>
      <c r="N264" s="15" t="str">
        <f>IF(R265="","",R265)</f>
        <v>Peltán L.</v>
      </c>
      <c r="O264" s="15"/>
      <c r="Q264" s="19" t="s">
        <v>144</v>
      </c>
      <c r="R264" s="19" t="s">
        <v>145</v>
      </c>
      <c r="S264" s="19" t="s">
        <v>155</v>
      </c>
      <c r="T264" s="19" t="s">
        <v>146</v>
      </c>
      <c r="U264" s="19" t="s">
        <v>145</v>
      </c>
    </row>
    <row r="265" spans="1:22" x14ac:dyDescent="0.2">
      <c r="A265" s="17">
        <v>14</v>
      </c>
      <c r="B265" s="19" t="s">
        <v>267</v>
      </c>
      <c r="C265" s="201" t="s">
        <v>170</v>
      </c>
      <c r="D265" s="182"/>
      <c r="E265" s="182"/>
      <c r="F265" s="182"/>
      <c r="G265" s="182"/>
      <c r="H265" s="182"/>
      <c r="I265" s="182"/>
      <c r="J265" s="182"/>
      <c r="L265" s="15"/>
      <c r="M265" s="15" t="str">
        <f>IF(R266="","",R266)</f>
        <v>Zejda V.</v>
      </c>
      <c r="N265" s="15" t="str">
        <f>IF(R267="","",R267)</f>
        <v>Novák V.</v>
      </c>
      <c r="O265" s="15"/>
      <c r="P265" s="182"/>
      <c r="Q265" s="19" t="s">
        <v>144</v>
      </c>
      <c r="R265" s="19" t="s">
        <v>141</v>
      </c>
      <c r="S265" s="19" t="s">
        <v>163</v>
      </c>
      <c r="T265" s="19" t="s">
        <v>162</v>
      </c>
    </row>
    <row r="266" spans="1:22" x14ac:dyDescent="0.2">
      <c r="A266" s="17">
        <v>14</v>
      </c>
      <c r="B266" s="19" t="s">
        <v>268</v>
      </c>
      <c r="C266" s="41" t="s">
        <v>269</v>
      </c>
      <c r="D266" s="182"/>
      <c r="E266" s="182"/>
      <c r="F266" s="182"/>
      <c r="G266" s="182"/>
      <c r="H266" s="182"/>
      <c r="I266" s="182"/>
      <c r="J266" s="182"/>
      <c r="L266" s="15"/>
      <c r="M266" s="15" t="str">
        <f>IF(R268="","",R268)</f>
        <v>Přívětivý J.</v>
      </c>
      <c r="N266" s="15"/>
      <c r="O266" s="189"/>
      <c r="P266" s="190"/>
      <c r="Q266" s="19" t="s">
        <v>144</v>
      </c>
      <c r="R266" s="19" t="s">
        <v>153</v>
      </c>
      <c r="S266" s="19" t="s">
        <v>162</v>
      </c>
      <c r="T266" s="19" t="s">
        <v>139</v>
      </c>
    </row>
    <row r="267" spans="1:22" ht="12.75" x14ac:dyDescent="0.2">
      <c r="A267" s="17">
        <v>14</v>
      </c>
      <c r="B267" s="19" t="s">
        <v>200</v>
      </c>
      <c r="J267" s="182"/>
      <c r="L267" s="17" t="str">
        <f>IF(R271="","",R271)</f>
        <v>Švarc</v>
      </c>
      <c r="M267" s="191" t="str">
        <f>IF(R270="","",R270)</f>
        <v>Bastl P.</v>
      </c>
      <c r="N267" s="187"/>
      <c r="O267" s="19" t="str">
        <f>IF(R269="","",R269)</f>
        <v>Plachý</v>
      </c>
      <c r="P267" s="190"/>
      <c r="Q267" s="19" t="s">
        <v>144</v>
      </c>
      <c r="R267" s="19" t="s">
        <v>146</v>
      </c>
      <c r="S267" s="19" t="s">
        <v>140</v>
      </c>
      <c r="T267" s="19" t="s">
        <v>149</v>
      </c>
    </row>
    <row r="268" spans="1:22" ht="12.75" x14ac:dyDescent="0.2">
      <c r="A268" s="192" t="s">
        <v>158</v>
      </c>
      <c r="B268" s="193" t="s">
        <v>92</v>
      </c>
      <c r="C268" s="192" t="s">
        <v>93</v>
      </c>
      <c r="D268" s="192" t="s">
        <v>94</v>
      </c>
      <c r="E268" s="192" t="s">
        <v>95</v>
      </c>
      <c r="F268" s="192" t="s">
        <v>96</v>
      </c>
      <c r="G268" s="192" t="s">
        <v>97</v>
      </c>
      <c r="H268" s="192" t="s">
        <v>98</v>
      </c>
      <c r="I268" s="193" t="s">
        <v>159</v>
      </c>
      <c r="J268" s="194" t="s">
        <v>10</v>
      </c>
      <c r="L268" s="17" t="str">
        <f>IF(R274="","",R274)</f>
        <v>Nehyba</v>
      </c>
      <c r="M268" s="191" t="str">
        <f>IF(R273="","",R273)</f>
        <v>Zejda V.</v>
      </c>
      <c r="N268" s="187"/>
      <c r="O268" s="19" t="str">
        <f>IF(R272="","",R272)</f>
        <v>Bastl J.</v>
      </c>
      <c r="Q268" s="19" t="s">
        <v>144</v>
      </c>
      <c r="R268" s="19" t="s">
        <v>255</v>
      </c>
      <c r="S268" s="19" t="s">
        <v>140</v>
      </c>
      <c r="T268" s="19" t="s">
        <v>149</v>
      </c>
    </row>
    <row r="269" spans="1:22" ht="12.75" x14ac:dyDescent="0.2">
      <c r="A269" s="192" t="s">
        <v>70</v>
      </c>
      <c r="B269" s="193" t="s">
        <v>100</v>
      </c>
      <c r="C269" s="192">
        <v>16</v>
      </c>
      <c r="D269" s="192">
        <v>13</v>
      </c>
      <c r="E269" s="192">
        <v>0</v>
      </c>
      <c r="F269" s="192">
        <v>0</v>
      </c>
      <c r="G269" s="192">
        <v>0</v>
      </c>
      <c r="H269" s="192">
        <v>3</v>
      </c>
      <c r="I269" s="195" t="s">
        <v>101</v>
      </c>
      <c r="J269" s="195">
        <v>26</v>
      </c>
      <c r="L269" s="17" t="str">
        <f>IF(R277="","",R277)</f>
        <v>Vávrů</v>
      </c>
      <c r="M269" s="191" t="str">
        <f>IF(R276="","",R276)</f>
        <v>Jánský</v>
      </c>
      <c r="N269" s="187"/>
      <c r="O269" s="19" t="str">
        <f>IF(R275="","",R275)</f>
        <v>Krejčí</v>
      </c>
      <c r="Q269" s="19" t="s">
        <v>160</v>
      </c>
      <c r="R269" s="19" t="s">
        <v>140</v>
      </c>
    </row>
    <row r="270" spans="1:22" x14ac:dyDescent="0.2">
      <c r="A270" s="192" t="s">
        <v>71</v>
      </c>
      <c r="B270" s="193" t="s">
        <v>102</v>
      </c>
      <c r="C270" s="192">
        <v>16</v>
      </c>
      <c r="D270" s="192">
        <v>11</v>
      </c>
      <c r="E270" s="192">
        <v>0</v>
      </c>
      <c r="F270" s="192">
        <v>0</v>
      </c>
      <c r="G270" s="192">
        <v>0</v>
      </c>
      <c r="H270" s="192">
        <v>5</v>
      </c>
      <c r="I270" s="192" t="s">
        <v>103</v>
      </c>
      <c r="J270" s="195">
        <v>22</v>
      </c>
      <c r="L270" s="19"/>
      <c r="Q270" s="19" t="s">
        <v>161</v>
      </c>
      <c r="R270" s="19" t="s">
        <v>149</v>
      </c>
      <c r="V270" s="6"/>
    </row>
    <row r="271" spans="1:22" x14ac:dyDescent="0.2">
      <c r="A271" s="192" t="s">
        <v>72</v>
      </c>
      <c r="B271" s="193" t="s">
        <v>104</v>
      </c>
      <c r="C271" s="192">
        <v>16</v>
      </c>
      <c r="D271" s="192">
        <v>10</v>
      </c>
      <c r="E271" s="192">
        <v>0</v>
      </c>
      <c r="F271" s="192">
        <v>0</v>
      </c>
      <c r="G271" s="192">
        <v>1</v>
      </c>
      <c r="H271" s="192">
        <v>5</v>
      </c>
      <c r="I271" s="192" t="s">
        <v>105</v>
      </c>
      <c r="J271" s="195">
        <v>21</v>
      </c>
      <c r="L271" s="185" t="s">
        <v>165</v>
      </c>
      <c r="M271" s="196" t="s">
        <v>3</v>
      </c>
      <c r="N271" s="197" t="s">
        <v>4</v>
      </c>
      <c r="O271" s="197" t="s">
        <v>5</v>
      </c>
      <c r="Q271" s="19" t="s">
        <v>164</v>
      </c>
      <c r="R271" s="19" t="s">
        <v>174</v>
      </c>
    </row>
    <row r="272" spans="1:22" x14ac:dyDescent="0.2">
      <c r="A272" s="192" t="s">
        <v>73</v>
      </c>
      <c r="B272" s="193" t="s">
        <v>106</v>
      </c>
      <c r="C272" s="192">
        <v>16</v>
      </c>
      <c r="D272" s="192">
        <v>9</v>
      </c>
      <c r="E272" s="192">
        <v>0</v>
      </c>
      <c r="F272" s="192">
        <v>1</v>
      </c>
      <c r="G272" s="192">
        <v>0</v>
      </c>
      <c r="H272" s="192">
        <v>6</v>
      </c>
      <c r="I272" s="192" t="s">
        <v>107</v>
      </c>
      <c r="J272" s="195">
        <v>19</v>
      </c>
      <c r="M272" s="198" t="str">
        <f>IF(S263="","",S263)</f>
        <v>Vávrů</v>
      </c>
      <c r="N272" s="198" t="str">
        <f>IF(T263="","",T263)</f>
        <v>Peltán L.</v>
      </c>
      <c r="O272" s="198" t="str">
        <f>IF(U263="","",U263)</f>
        <v>Peltán L.</v>
      </c>
      <c r="Q272" s="19" t="s">
        <v>160</v>
      </c>
      <c r="R272" s="19" t="s">
        <v>154</v>
      </c>
    </row>
    <row r="273" spans="1:22" x14ac:dyDescent="0.2">
      <c r="A273" s="192" t="s">
        <v>74</v>
      </c>
      <c r="B273" s="193" t="s">
        <v>108</v>
      </c>
      <c r="C273" s="192">
        <v>16</v>
      </c>
      <c r="D273" s="192">
        <v>6</v>
      </c>
      <c r="E273" s="192">
        <v>2</v>
      </c>
      <c r="F273" s="192">
        <v>1</v>
      </c>
      <c r="G273" s="192">
        <v>1</v>
      </c>
      <c r="H273" s="192">
        <v>6</v>
      </c>
      <c r="I273" s="192" t="s">
        <v>109</v>
      </c>
      <c r="J273" s="195">
        <v>18</v>
      </c>
      <c r="M273" s="198" t="str">
        <f t="shared" ref="M273:N278" si="11">IF(S264="","",S264)</f>
        <v>Nehyba</v>
      </c>
      <c r="N273" s="198" t="str">
        <f t="shared" si="11"/>
        <v>Novák V.</v>
      </c>
      <c r="O273" s="198" t="str">
        <f>IF(U264="","",U264)</f>
        <v>Chvátal P.</v>
      </c>
      <c r="Q273" s="19" t="s">
        <v>161</v>
      </c>
      <c r="R273" s="19" t="s">
        <v>153</v>
      </c>
    </row>
    <row r="274" spans="1:22" x14ac:dyDescent="0.2">
      <c r="A274" s="192" t="s">
        <v>75</v>
      </c>
      <c r="B274" s="193" t="s">
        <v>110</v>
      </c>
      <c r="C274" s="192">
        <v>16</v>
      </c>
      <c r="D274" s="192">
        <v>7</v>
      </c>
      <c r="E274" s="192">
        <v>1</v>
      </c>
      <c r="F274" s="192">
        <v>1</v>
      </c>
      <c r="G274" s="192">
        <v>0</v>
      </c>
      <c r="H274" s="192">
        <v>7</v>
      </c>
      <c r="I274" s="192" t="s">
        <v>111</v>
      </c>
      <c r="J274" s="195">
        <v>17</v>
      </c>
      <c r="M274" s="198" t="str">
        <f t="shared" si="11"/>
        <v>Vávrů</v>
      </c>
      <c r="N274" s="198" t="str">
        <f t="shared" si="11"/>
        <v>Jánský</v>
      </c>
      <c r="O274" s="198" t="str">
        <f>IF(U265="","",U265)</f>
        <v/>
      </c>
      <c r="Q274" s="19" t="s">
        <v>164</v>
      </c>
      <c r="R274" s="19" t="s">
        <v>155</v>
      </c>
    </row>
    <row r="275" spans="1:22" x14ac:dyDescent="0.2">
      <c r="A275" s="192" t="s">
        <v>76</v>
      </c>
      <c r="B275" s="193" t="s">
        <v>112</v>
      </c>
      <c r="C275" s="192">
        <v>16</v>
      </c>
      <c r="D275" s="192">
        <v>5</v>
      </c>
      <c r="E275" s="192">
        <v>0</v>
      </c>
      <c r="F275" s="192">
        <v>0</v>
      </c>
      <c r="G275" s="192">
        <v>2</v>
      </c>
      <c r="H275" s="192">
        <v>9</v>
      </c>
      <c r="I275" s="192" t="s">
        <v>113</v>
      </c>
      <c r="J275" s="195">
        <v>12</v>
      </c>
      <c r="M275" s="198" t="str">
        <f t="shared" si="11"/>
        <v>Jánský</v>
      </c>
      <c r="N275" s="198" t="str">
        <f t="shared" si="11"/>
        <v>Krejčí</v>
      </c>
      <c r="O275" s="198" t="str">
        <f>IF(U266="","",U266)</f>
        <v/>
      </c>
      <c r="Q275" s="19" t="s">
        <v>160</v>
      </c>
      <c r="R275" s="19" t="s">
        <v>139</v>
      </c>
    </row>
    <row r="276" spans="1:22" x14ac:dyDescent="0.2">
      <c r="A276" s="192" t="s">
        <v>77</v>
      </c>
      <c r="B276" s="193" t="s">
        <v>115</v>
      </c>
      <c r="C276" s="192">
        <v>16</v>
      </c>
      <c r="D276" s="192">
        <v>3</v>
      </c>
      <c r="E276" s="192">
        <v>0</v>
      </c>
      <c r="F276" s="192">
        <v>1</v>
      </c>
      <c r="G276" s="192">
        <v>0</v>
      </c>
      <c r="H276" s="192">
        <v>12</v>
      </c>
      <c r="I276" s="192" t="s">
        <v>116</v>
      </c>
      <c r="J276" s="195">
        <v>7</v>
      </c>
      <c r="L276" s="19"/>
      <c r="M276" s="198" t="str">
        <f t="shared" si="11"/>
        <v>Plachý</v>
      </c>
      <c r="N276" s="198" t="str">
        <f t="shared" si="11"/>
        <v>Bastl P.</v>
      </c>
      <c r="O276" s="198" t="str">
        <f>IF(U267="","",U267)</f>
        <v/>
      </c>
      <c r="Q276" s="19" t="s">
        <v>161</v>
      </c>
      <c r="R276" s="19" t="s">
        <v>162</v>
      </c>
    </row>
    <row r="277" spans="1:22" x14ac:dyDescent="0.2">
      <c r="A277" s="192" t="s">
        <v>78</v>
      </c>
      <c r="B277" s="194" t="s">
        <v>118</v>
      </c>
      <c r="C277" s="195">
        <v>16</v>
      </c>
      <c r="D277" s="195">
        <v>1</v>
      </c>
      <c r="E277" s="195">
        <v>1</v>
      </c>
      <c r="F277" s="195">
        <v>2</v>
      </c>
      <c r="G277" s="195">
        <v>0</v>
      </c>
      <c r="H277" s="195">
        <v>12</v>
      </c>
      <c r="I277" s="192" t="s">
        <v>119</v>
      </c>
      <c r="J277" s="195">
        <v>6</v>
      </c>
      <c r="L277" s="19"/>
      <c r="M277" s="198" t="str">
        <f t="shared" si="11"/>
        <v>Plachý</v>
      </c>
      <c r="N277" s="198" t="str">
        <f t="shared" si="11"/>
        <v>Bastl P.</v>
      </c>
      <c r="O277" s="7"/>
      <c r="Q277" s="19" t="s">
        <v>164</v>
      </c>
      <c r="R277" s="19" t="s">
        <v>163</v>
      </c>
    </row>
    <row r="278" spans="1:22" x14ac:dyDescent="0.2">
      <c r="A278" s="19"/>
      <c r="J278" s="41"/>
      <c r="L278" s="19"/>
      <c r="M278" s="198" t="str">
        <f t="shared" si="11"/>
        <v/>
      </c>
      <c r="N278" s="198" t="str">
        <f t="shared" si="11"/>
        <v/>
      </c>
      <c r="O278" s="6"/>
    </row>
    <row r="279" spans="1:22" x14ac:dyDescent="0.2">
      <c r="A279" s="17" t="s">
        <v>134</v>
      </c>
      <c r="C279" s="41"/>
      <c r="D279" s="182"/>
      <c r="E279" s="183"/>
      <c r="F279" s="182"/>
      <c r="G279" s="184"/>
      <c r="H279" s="182"/>
      <c r="I279" s="182"/>
      <c r="J279" s="182"/>
      <c r="L279" s="185" t="s">
        <v>135</v>
      </c>
      <c r="M279" s="6"/>
      <c r="N279" s="6"/>
      <c r="O279" s="6"/>
    </row>
    <row r="280" spans="1:22" ht="12.75" x14ac:dyDescent="0.2">
      <c r="A280" s="17">
        <v>15</v>
      </c>
      <c r="B280" s="19" t="s">
        <v>270</v>
      </c>
      <c r="C280" s="188" t="s">
        <v>228</v>
      </c>
      <c r="D280" s="182"/>
      <c r="E280" s="182"/>
      <c r="F280" s="182"/>
      <c r="G280" s="182"/>
      <c r="H280" s="182"/>
      <c r="I280" s="182"/>
      <c r="J280" s="182"/>
      <c r="M280" s="186" t="str">
        <f xml:space="preserve">  IF(R280="","",         R280)</f>
        <v>Havlík</v>
      </c>
      <c r="N280" s="187"/>
      <c r="O280" s="6"/>
      <c r="Q280" s="19" t="s">
        <v>8</v>
      </c>
      <c r="R280" s="19" t="s">
        <v>138</v>
      </c>
      <c r="S280" s="19" t="s">
        <v>163</v>
      </c>
      <c r="U280" s="19" t="s">
        <v>141</v>
      </c>
    </row>
    <row r="281" spans="1:22" x14ac:dyDescent="0.2">
      <c r="A281" s="17">
        <v>15</v>
      </c>
      <c r="B281" s="19" t="s">
        <v>271</v>
      </c>
      <c r="C281" s="188" t="s">
        <v>272</v>
      </c>
      <c r="D281" s="182"/>
      <c r="E281" s="182"/>
      <c r="F281" s="182"/>
      <c r="G281" s="182"/>
      <c r="H281" s="182"/>
      <c r="I281" s="182"/>
      <c r="J281" s="182"/>
      <c r="L281" s="15"/>
      <c r="M281" s="15" t="str">
        <f>IF(R281="","",R281)</f>
        <v>Chvátal P.</v>
      </c>
      <c r="N281" s="15" t="str">
        <f>IF(R282="","",R282)</f>
        <v>Peltán L.</v>
      </c>
      <c r="O281" s="15"/>
      <c r="Q281" s="19" t="s">
        <v>144</v>
      </c>
      <c r="R281" s="19" t="s">
        <v>145</v>
      </c>
      <c r="U281" s="19" t="s">
        <v>141</v>
      </c>
    </row>
    <row r="282" spans="1:22" x14ac:dyDescent="0.2">
      <c r="A282" s="17">
        <v>15</v>
      </c>
      <c r="B282" s="19" t="s">
        <v>273</v>
      </c>
      <c r="C282" s="188" t="s">
        <v>274</v>
      </c>
      <c r="D282" s="182"/>
      <c r="E282" s="182"/>
      <c r="F282" s="182"/>
      <c r="G282" s="182"/>
      <c r="H282" s="182"/>
      <c r="I282" s="182"/>
      <c r="J282" s="182"/>
      <c r="L282" s="15"/>
      <c r="M282" s="15" t="str">
        <f>IF(R283="","",R283)</f>
        <v>Zejda V.</v>
      </c>
      <c r="N282" s="15" t="str">
        <f>IF(R284="","",R284)</f>
        <v>Přívětivý J.</v>
      </c>
      <c r="O282" s="15"/>
      <c r="P282" s="182"/>
      <c r="Q282" s="19" t="s">
        <v>144</v>
      </c>
      <c r="R282" s="19" t="s">
        <v>141</v>
      </c>
      <c r="U282" s="19" t="s">
        <v>140</v>
      </c>
    </row>
    <row r="283" spans="1:22" x14ac:dyDescent="0.2">
      <c r="A283" s="17">
        <v>15</v>
      </c>
      <c r="B283" s="19" t="s">
        <v>275</v>
      </c>
      <c r="C283" s="188" t="s">
        <v>187</v>
      </c>
      <c r="D283" s="182"/>
      <c r="E283" s="182"/>
      <c r="F283" s="182"/>
      <c r="G283" s="182"/>
      <c r="H283" s="182"/>
      <c r="I283" s="182"/>
      <c r="J283" s="182"/>
      <c r="L283" s="15"/>
      <c r="M283" s="15"/>
      <c r="N283" s="15"/>
      <c r="O283" s="189"/>
      <c r="P283" s="190"/>
      <c r="Q283" s="19" t="s">
        <v>144</v>
      </c>
      <c r="R283" s="19" t="s">
        <v>153</v>
      </c>
    </row>
    <row r="284" spans="1:22" ht="12.75" x14ac:dyDescent="0.2">
      <c r="A284" s="17">
        <v>15</v>
      </c>
      <c r="B284" s="19" t="s">
        <v>209</v>
      </c>
      <c r="C284" s="188"/>
      <c r="J284" s="182"/>
      <c r="L284" s="17" t="str">
        <f>IF(R287="","",R287)</f>
        <v>Švarc</v>
      </c>
      <c r="M284" s="191" t="str">
        <f>IF(R286="","",R286)</f>
        <v>Bastl P.</v>
      </c>
      <c r="N284" s="187"/>
      <c r="O284" s="19" t="str">
        <f>IF(R285="","",R285)</f>
        <v>Novák V.</v>
      </c>
      <c r="P284" s="190"/>
      <c r="Q284" s="19" t="s">
        <v>144</v>
      </c>
      <c r="R284" s="19" t="s">
        <v>255</v>
      </c>
    </row>
    <row r="285" spans="1:22" ht="12.75" x14ac:dyDescent="0.2">
      <c r="A285" s="192" t="s">
        <v>158</v>
      </c>
      <c r="B285" s="193" t="s">
        <v>92</v>
      </c>
      <c r="C285" s="192" t="s">
        <v>93</v>
      </c>
      <c r="D285" s="192" t="s">
        <v>94</v>
      </c>
      <c r="E285" s="192" t="s">
        <v>95</v>
      </c>
      <c r="F285" s="192" t="s">
        <v>96</v>
      </c>
      <c r="G285" s="192" t="s">
        <v>97</v>
      </c>
      <c r="H285" s="192" t="s">
        <v>98</v>
      </c>
      <c r="I285" s="193" t="s">
        <v>159</v>
      </c>
      <c r="J285" s="194" t="s">
        <v>10</v>
      </c>
      <c r="L285" s="17" t="str">
        <f>IF(R290="","",R290)</f>
        <v>Nehyba</v>
      </c>
      <c r="M285" s="191" t="str">
        <f>IF(R289="","",R289)</f>
        <v>Kříž M.</v>
      </c>
      <c r="N285" s="187"/>
      <c r="O285" s="19" t="str">
        <f>IF(R288="","",R288)</f>
        <v>Bastl J.</v>
      </c>
      <c r="Q285" s="19" t="s">
        <v>160</v>
      </c>
      <c r="R285" s="19" t="s">
        <v>146</v>
      </c>
    </row>
    <row r="286" spans="1:22" ht="12.75" x14ac:dyDescent="0.2">
      <c r="A286" s="192" t="s">
        <v>70</v>
      </c>
      <c r="B286" s="193" t="s">
        <v>100</v>
      </c>
      <c r="C286" s="192">
        <v>16</v>
      </c>
      <c r="D286" s="192">
        <v>13</v>
      </c>
      <c r="E286" s="192">
        <v>0</v>
      </c>
      <c r="F286" s="192">
        <v>0</v>
      </c>
      <c r="G286" s="192">
        <v>0</v>
      </c>
      <c r="H286" s="192">
        <v>3</v>
      </c>
      <c r="I286" s="195" t="s">
        <v>101</v>
      </c>
      <c r="J286" s="195">
        <v>26</v>
      </c>
      <c r="L286" s="17" t="str">
        <f>IF(R293="","",R293)</f>
        <v>Krejčí</v>
      </c>
      <c r="M286" s="191" t="str">
        <f>IF(R292="","",R292)</f>
        <v>Vávrů</v>
      </c>
      <c r="N286" s="187"/>
      <c r="O286" s="19" t="str">
        <f>IF(R291="","",R291)</f>
        <v>Plachý</v>
      </c>
      <c r="Q286" s="19" t="s">
        <v>161</v>
      </c>
      <c r="R286" s="19" t="s">
        <v>149</v>
      </c>
    </row>
    <row r="287" spans="1:22" x14ac:dyDescent="0.2">
      <c r="A287" s="192" t="s">
        <v>71</v>
      </c>
      <c r="B287" s="193" t="s">
        <v>102</v>
      </c>
      <c r="C287" s="192">
        <v>16</v>
      </c>
      <c r="D287" s="192">
        <v>11</v>
      </c>
      <c r="E287" s="192">
        <v>0</v>
      </c>
      <c r="F287" s="192">
        <v>0</v>
      </c>
      <c r="G287" s="192">
        <v>0</v>
      </c>
      <c r="H287" s="192">
        <v>5</v>
      </c>
      <c r="I287" s="192" t="s">
        <v>103</v>
      </c>
      <c r="J287" s="195">
        <v>22</v>
      </c>
      <c r="L287" s="19"/>
      <c r="Q287" s="19" t="s">
        <v>164</v>
      </c>
      <c r="R287" s="19" t="s">
        <v>174</v>
      </c>
      <c r="V287" s="6"/>
    </row>
    <row r="288" spans="1:22" x14ac:dyDescent="0.2">
      <c r="A288" s="192" t="s">
        <v>72</v>
      </c>
      <c r="B288" s="193" t="s">
        <v>104</v>
      </c>
      <c r="C288" s="192">
        <v>16</v>
      </c>
      <c r="D288" s="192">
        <v>10</v>
      </c>
      <c r="E288" s="192">
        <v>0</v>
      </c>
      <c r="F288" s="192">
        <v>0</v>
      </c>
      <c r="G288" s="192">
        <v>1</v>
      </c>
      <c r="H288" s="192">
        <v>5</v>
      </c>
      <c r="I288" s="192" t="s">
        <v>105</v>
      </c>
      <c r="J288" s="195">
        <v>21</v>
      </c>
      <c r="L288" s="185" t="s">
        <v>165</v>
      </c>
      <c r="M288" s="196" t="s">
        <v>3</v>
      </c>
      <c r="N288" s="197" t="s">
        <v>4</v>
      </c>
      <c r="O288" s="197" t="s">
        <v>5</v>
      </c>
      <c r="Q288" s="19" t="s">
        <v>160</v>
      </c>
      <c r="R288" s="19" t="s">
        <v>154</v>
      </c>
    </row>
    <row r="289" spans="1:22" x14ac:dyDescent="0.2">
      <c r="A289" s="192" t="s">
        <v>73</v>
      </c>
      <c r="B289" s="193" t="s">
        <v>106</v>
      </c>
      <c r="C289" s="192">
        <v>16</v>
      </c>
      <c r="D289" s="192">
        <v>9</v>
      </c>
      <c r="E289" s="192">
        <v>0</v>
      </c>
      <c r="F289" s="192">
        <v>1</v>
      </c>
      <c r="G289" s="192">
        <v>0</v>
      </c>
      <c r="H289" s="192">
        <v>6</v>
      </c>
      <c r="I289" s="192" t="s">
        <v>107</v>
      </c>
      <c r="J289" s="195">
        <v>19</v>
      </c>
      <c r="M289" s="198" t="str">
        <f t="shared" ref="M289:N295" si="12">IF(S280="","",S280)</f>
        <v>Vávrů</v>
      </c>
      <c r="N289" s="19" t="s">
        <v>140</v>
      </c>
      <c r="O289" s="198" t="str">
        <f>IF(U280="","",U280)</f>
        <v>Peltán L.</v>
      </c>
      <c r="Q289" s="19" t="s">
        <v>161</v>
      </c>
      <c r="R289" s="19" t="s">
        <v>157</v>
      </c>
    </row>
    <row r="290" spans="1:22" x14ac:dyDescent="0.2">
      <c r="A290" s="192" t="s">
        <v>74</v>
      </c>
      <c r="B290" s="193" t="s">
        <v>108</v>
      </c>
      <c r="C290" s="192">
        <v>16</v>
      </c>
      <c r="D290" s="192">
        <v>6</v>
      </c>
      <c r="E290" s="192">
        <v>2</v>
      </c>
      <c r="F290" s="192">
        <v>1</v>
      </c>
      <c r="G290" s="192">
        <v>1</v>
      </c>
      <c r="H290" s="192">
        <v>6</v>
      </c>
      <c r="I290" s="192" t="s">
        <v>109</v>
      </c>
      <c r="J290" s="195">
        <v>18</v>
      </c>
      <c r="M290" s="198" t="str">
        <f t="shared" si="12"/>
        <v/>
      </c>
      <c r="N290" s="198" t="str">
        <f t="shared" si="12"/>
        <v/>
      </c>
      <c r="O290" s="198" t="str">
        <f>IF(U281="","",U281)</f>
        <v>Peltán L.</v>
      </c>
      <c r="Q290" s="19" t="s">
        <v>164</v>
      </c>
      <c r="R290" s="19" t="s">
        <v>155</v>
      </c>
    </row>
    <row r="291" spans="1:22" x14ac:dyDescent="0.2">
      <c r="A291" s="192" t="s">
        <v>75</v>
      </c>
      <c r="B291" s="193" t="s">
        <v>110</v>
      </c>
      <c r="C291" s="192">
        <v>16</v>
      </c>
      <c r="D291" s="192">
        <v>7</v>
      </c>
      <c r="E291" s="192">
        <v>1</v>
      </c>
      <c r="F291" s="192">
        <v>1</v>
      </c>
      <c r="G291" s="192">
        <v>0</v>
      </c>
      <c r="H291" s="192">
        <v>7</v>
      </c>
      <c r="I291" s="192" t="s">
        <v>111</v>
      </c>
      <c r="J291" s="195">
        <v>17</v>
      </c>
      <c r="M291" s="198" t="str">
        <f t="shared" si="12"/>
        <v/>
      </c>
      <c r="N291" s="198" t="str">
        <f t="shared" si="12"/>
        <v/>
      </c>
      <c r="O291" s="198" t="str">
        <f>IF(U282="","",U282)</f>
        <v>Plachý</v>
      </c>
      <c r="Q291" s="19" t="s">
        <v>160</v>
      </c>
      <c r="R291" s="19" t="s">
        <v>140</v>
      </c>
    </row>
    <row r="292" spans="1:22" x14ac:dyDescent="0.2">
      <c r="A292" s="192" t="s">
        <v>76</v>
      </c>
      <c r="B292" s="193" t="s">
        <v>112</v>
      </c>
      <c r="C292" s="192">
        <v>16</v>
      </c>
      <c r="D292" s="192">
        <v>5</v>
      </c>
      <c r="E292" s="192">
        <v>0</v>
      </c>
      <c r="F292" s="192">
        <v>0</v>
      </c>
      <c r="G292" s="192">
        <v>2</v>
      </c>
      <c r="H292" s="192">
        <v>9</v>
      </c>
      <c r="I292" s="192" t="s">
        <v>113</v>
      </c>
      <c r="J292" s="195">
        <v>12</v>
      </c>
      <c r="M292" s="198" t="str">
        <f t="shared" si="12"/>
        <v/>
      </c>
      <c r="N292" s="198" t="str">
        <f t="shared" si="12"/>
        <v/>
      </c>
      <c r="O292" s="198" t="str">
        <f>IF(U283="","",U283)</f>
        <v/>
      </c>
      <c r="Q292" s="19" t="s">
        <v>161</v>
      </c>
      <c r="R292" s="19" t="s">
        <v>163</v>
      </c>
    </row>
    <row r="293" spans="1:22" x14ac:dyDescent="0.2">
      <c r="A293" s="192" t="s">
        <v>77</v>
      </c>
      <c r="B293" s="193" t="s">
        <v>115</v>
      </c>
      <c r="C293" s="192">
        <v>16</v>
      </c>
      <c r="D293" s="192">
        <v>3</v>
      </c>
      <c r="E293" s="192">
        <v>0</v>
      </c>
      <c r="F293" s="192">
        <v>1</v>
      </c>
      <c r="G293" s="192">
        <v>0</v>
      </c>
      <c r="H293" s="192">
        <v>12</v>
      </c>
      <c r="I293" s="192" t="s">
        <v>116</v>
      </c>
      <c r="J293" s="195">
        <v>7</v>
      </c>
      <c r="L293" s="19"/>
      <c r="M293" s="198" t="str">
        <f t="shared" si="12"/>
        <v/>
      </c>
      <c r="N293" s="198" t="str">
        <f t="shared" si="12"/>
        <v/>
      </c>
      <c r="O293" s="198" t="str">
        <f>IF(U284="","",U284)</f>
        <v/>
      </c>
      <c r="Q293" s="19" t="s">
        <v>164</v>
      </c>
      <c r="R293" s="19" t="s">
        <v>139</v>
      </c>
    </row>
    <row r="294" spans="1:22" x14ac:dyDescent="0.2">
      <c r="A294" s="192" t="s">
        <v>78</v>
      </c>
      <c r="B294" s="194" t="s">
        <v>118</v>
      </c>
      <c r="C294" s="195">
        <v>16</v>
      </c>
      <c r="D294" s="195">
        <v>1</v>
      </c>
      <c r="E294" s="195">
        <v>1</v>
      </c>
      <c r="F294" s="195">
        <v>2</v>
      </c>
      <c r="G294" s="195">
        <v>0</v>
      </c>
      <c r="H294" s="195">
        <v>12</v>
      </c>
      <c r="I294" s="192" t="s">
        <v>119</v>
      </c>
      <c r="J294" s="195">
        <v>6</v>
      </c>
      <c r="L294" s="19"/>
      <c r="M294" s="198" t="str">
        <f t="shared" si="12"/>
        <v/>
      </c>
      <c r="N294" s="198" t="str">
        <f t="shared" si="12"/>
        <v/>
      </c>
      <c r="O294" s="7"/>
    </row>
    <row r="295" spans="1:22" x14ac:dyDescent="0.2">
      <c r="A295" s="19"/>
      <c r="J295" s="41"/>
      <c r="L295" s="19"/>
      <c r="M295" s="198" t="str">
        <f t="shared" si="12"/>
        <v/>
      </c>
      <c r="N295" s="198" t="str">
        <f t="shared" si="12"/>
        <v/>
      </c>
      <c r="O295" s="6"/>
    </row>
    <row r="296" spans="1:22" x14ac:dyDescent="0.2">
      <c r="A296" s="19"/>
      <c r="L296" s="19"/>
    </row>
    <row r="297" spans="1:22" s="199" customFormat="1" x14ac:dyDescent="0.2">
      <c r="C297" s="200"/>
    </row>
    <row r="298" spans="1:22" s="199" customFormat="1" x14ac:dyDescent="0.2">
      <c r="A298" s="17" t="s">
        <v>134</v>
      </c>
      <c r="B298" s="19"/>
      <c r="C298" s="41"/>
      <c r="D298" s="182"/>
      <c r="E298" s="183"/>
      <c r="F298" s="182"/>
      <c r="G298" s="184"/>
      <c r="H298" s="182"/>
      <c r="I298" s="182"/>
      <c r="J298" s="182"/>
      <c r="K298" s="19"/>
      <c r="L298" s="185" t="s">
        <v>135</v>
      </c>
      <c r="M298" s="6"/>
      <c r="N298" s="6"/>
      <c r="O298" s="6"/>
      <c r="P298" s="19"/>
      <c r="Q298" s="19"/>
      <c r="R298" s="19"/>
      <c r="S298" s="19"/>
      <c r="T298" s="19"/>
      <c r="U298" s="19"/>
      <c r="V298" s="19"/>
    </row>
    <row r="299" spans="1:22" s="199" customFormat="1" ht="12.75" x14ac:dyDescent="0.2">
      <c r="A299" s="17">
        <v>16</v>
      </c>
      <c r="B299" s="19" t="s">
        <v>276</v>
      </c>
      <c r="C299" s="202" t="s">
        <v>220</v>
      </c>
      <c r="D299" s="182"/>
      <c r="E299" s="182"/>
      <c r="F299" s="182"/>
      <c r="G299" s="182"/>
      <c r="H299" s="182"/>
      <c r="I299" s="182"/>
      <c r="J299" s="182"/>
      <c r="K299" s="19"/>
      <c r="L299" s="17"/>
      <c r="M299" s="186" t="str">
        <f xml:space="preserve">  IF(R299="","",         R299)</f>
        <v>Havlík</v>
      </c>
      <c r="N299" s="187"/>
      <c r="O299" s="6"/>
      <c r="P299" s="19"/>
      <c r="Q299" s="19" t="s">
        <v>8</v>
      </c>
      <c r="R299" s="19" t="s">
        <v>138</v>
      </c>
      <c r="S299" s="19" t="s">
        <v>163</v>
      </c>
      <c r="T299" s="19" t="s">
        <v>162</v>
      </c>
      <c r="U299" s="19"/>
      <c r="V299" s="19"/>
    </row>
    <row r="300" spans="1:22" s="199" customFormat="1" x14ac:dyDescent="0.2">
      <c r="A300" s="17">
        <v>16</v>
      </c>
      <c r="B300" s="19" t="s">
        <v>277</v>
      </c>
      <c r="C300" s="41" t="s">
        <v>278</v>
      </c>
      <c r="D300" s="182"/>
      <c r="E300" s="182"/>
      <c r="F300" s="182"/>
      <c r="G300" s="182"/>
      <c r="H300" s="182"/>
      <c r="I300" s="182"/>
      <c r="J300" s="182"/>
      <c r="K300" s="19"/>
      <c r="L300" s="15"/>
      <c r="M300" s="15" t="str">
        <f>IF(R300="","",R300)</f>
        <v>Chvátal P.</v>
      </c>
      <c r="N300" s="15" t="str">
        <f>IF(R301="","",R301)</f>
        <v>Peltán L.</v>
      </c>
      <c r="O300" s="15"/>
      <c r="P300" s="19"/>
      <c r="Q300" s="19" t="s">
        <v>144</v>
      </c>
      <c r="R300" s="19" t="s">
        <v>145</v>
      </c>
      <c r="S300" s="19" t="s">
        <v>154</v>
      </c>
      <c r="T300" s="19" t="s">
        <v>157</v>
      </c>
      <c r="U300" s="19"/>
      <c r="V300" s="19"/>
    </row>
    <row r="301" spans="1:22" s="199" customFormat="1" x14ac:dyDescent="0.2">
      <c r="A301" s="17">
        <v>16</v>
      </c>
      <c r="B301" s="19" t="s">
        <v>279</v>
      </c>
      <c r="C301" s="41" t="s">
        <v>257</v>
      </c>
      <c r="D301" s="182"/>
      <c r="E301" s="182"/>
      <c r="F301" s="182"/>
      <c r="G301" s="182"/>
      <c r="H301" s="182"/>
      <c r="I301" s="182"/>
      <c r="J301" s="182"/>
      <c r="K301" s="19"/>
      <c r="L301" s="15"/>
      <c r="M301" s="15" t="str">
        <f>IF(R302="","",R302)</f>
        <v>Zejda V.</v>
      </c>
      <c r="N301" s="15" t="str">
        <f>IF(R303="","",R303)</f>
        <v>Plachý</v>
      </c>
      <c r="O301" s="15"/>
      <c r="P301" s="182"/>
      <c r="Q301" s="19" t="s">
        <v>144</v>
      </c>
      <c r="R301" s="19" t="s">
        <v>141</v>
      </c>
      <c r="S301" s="19" t="s">
        <v>174</v>
      </c>
      <c r="T301" s="19"/>
      <c r="U301" s="19"/>
      <c r="V301" s="19"/>
    </row>
    <row r="302" spans="1:22" s="199" customFormat="1" x14ac:dyDescent="0.2">
      <c r="A302" s="17">
        <v>16</v>
      </c>
      <c r="B302" s="19" t="s">
        <v>59</v>
      </c>
      <c r="C302" s="41" t="s">
        <v>239</v>
      </c>
      <c r="D302" s="182"/>
      <c r="E302" s="182"/>
      <c r="F302" s="182"/>
      <c r="G302" s="182"/>
      <c r="H302" s="182"/>
      <c r="I302" s="182"/>
      <c r="J302" s="182"/>
      <c r="K302" s="19"/>
      <c r="L302" s="15"/>
      <c r="M302" s="15" t="str">
        <f>IF(R304="","",R304)</f>
        <v>Přívětivý J.</v>
      </c>
      <c r="N302" s="15"/>
      <c r="O302" s="189"/>
      <c r="P302" s="190"/>
      <c r="Q302" s="19" t="s">
        <v>144</v>
      </c>
      <c r="R302" s="19" t="s">
        <v>153</v>
      </c>
      <c r="S302" s="19" t="s">
        <v>154</v>
      </c>
      <c r="T302" s="19" t="s">
        <v>157</v>
      </c>
      <c r="U302" s="19"/>
      <c r="V302" s="19"/>
    </row>
    <row r="303" spans="1:22" s="199" customFormat="1" ht="12.75" x14ac:dyDescent="0.2">
      <c r="A303" s="17">
        <v>16</v>
      </c>
      <c r="B303" s="19" t="s">
        <v>216</v>
      </c>
      <c r="C303" s="17"/>
      <c r="D303" s="19"/>
      <c r="E303" s="19"/>
      <c r="F303" s="19"/>
      <c r="G303" s="19"/>
      <c r="H303" s="19"/>
      <c r="I303" s="19"/>
      <c r="J303" s="182"/>
      <c r="K303" s="19"/>
      <c r="L303" s="17" t="str">
        <f>IF(R307="","",R307)</f>
        <v>Švarc</v>
      </c>
      <c r="M303" s="191" t="str">
        <f>IF(R306="","",R306)</f>
        <v>Bastl P.</v>
      </c>
      <c r="N303" s="187"/>
      <c r="O303" s="19" t="str">
        <f>IF(R305="","",R305)</f>
        <v>Kelbler M.</v>
      </c>
      <c r="P303" s="190"/>
      <c r="Q303" s="19" t="s">
        <v>144</v>
      </c>
      <c r="R303" s="19" t="s">
        <v>140</v>
      </c>
      <c r="S303" s="19"/>
      <c r="T303" s="19"/>
      <c r="U303" s="19"/>
      <c r="V303" s="19"/>
    </row>
    <row r="304" spans="1:22" s="199" customFormat="1" ht="12.75" x14ac:dyDescent="0.2">
      <c r="A304" s="192" t="s">
        <v>158</v>
      </c>
      <c r="B304" s="193" t="s">
        <v>92</v>
      </c>
      <c r="C304" s="192" t="s">
        <v>93</v>
      </c>
      <c r="D304" s="192" t="s">
        <v>94</v>
      </c>
      <c r="E304" s="192" t="s">
        <v>95</v>
      </c>
      <c r="F304" s="192" t="s">
        <v>96</v>
      </c>
      <c r="G304" s="192" t="s">
        <v>97</v>
      </c>
      <c r="H304" s="192" t="s">
        <v>98</v>
      </c>
      <c r="I304" s="193" t="s">
        <v>159</v>
      </c>
      <c r="J304" s="194" t="s">
        <v>10</v>
      </c>
      <c r="K304" s="19"/>
      <c r="L304" s="17" t="str">
        <f>IF(R310="","",R310)</f>
        <v>Nehyba</v>
      </c>
      <c r="M304" s="191" t="str">
        <f>IF(R309="","",R309)</f>
        <v>Kříž M.</v>
      </c>
      <c r="N304" s="187"/>
      <c r="O304" s="19" t="str">
        <f>IF(R308="","",R308)</f>
        <v>Bastl J.</v>
      </c>
      <c r="P304" s="19"/>
      <c r="Q304" s="19" t="s">
        <v>144</v>
      </c>
      <c r="R304" s="19" t="s">
        <v>255</v>
      </c>
      <c r="S304" s="19"/>
      <c r="T304" s="19"/>
      <c r="U304" s="19"/>
      <c r="V304" s="19"/>
    </row>
    <row r="305" spans="1:22" s="199" customFormat="1" ht="12.75" x14ac:dyDescent="0.2">
      <c r="A305" s="192" t="s">
        <v>70</v>
      </c>
      <c r="B305" s="193" t="s">
        <v>100</v>
      </c>
      <c r="C305" s="192">
        <v>16</v>
      </c>
      <c r="D305" s="192">
        <v>13</v>
      </c>
      <c r="E305" s="192">
        <v>0</v>
      </c>
      <c r="F305" s="192">
        <v>0</v>
      </c>
      <c r="G305" s="192">
        <v>0</v>
      </c>
      <c r="H305" s="192">
        <v>3</v>
      </c>
      <c r="I305" s="195" t="s">
        <v>101</v>
      </c>
      <c r="J305" s="195">
        <v>26</v>
      </c>
      <c r="K305" s="19"/>
      <c r="L305" s="17" t="str">
        <f>IF(R313="","",R313)</f>
        <v>Vávrů</v>
      </c>
      <c r="M305" s="191" t="str">
        <f>IF(R312="","",R312)</f>
        <v>Jánský</v>
      </c>
      <c r="N305" s="187"/>
      <c r="O305" s="19" t="str">
        <f>IF(R311="","",R311)</f>
        <v>Krejčí</v>
      </c>
      <c r="P305" s="19"/>
      <c r="Q305" s="19" t="s">
        <v>160</v>
      </c>
      <c r="R305" s="19" t="s">
        <v>150</v>
      </c>
      <c r="S305" s="19"/>
      <c r="T305" s="19"/>
      <c r="U305" s="19"/>
      <c r="V305" s="19"/>
    </row>
    <row r="306" spans="1:22" s="199" customFormat="1" x14ac:dyDescent="0.2">
      <c r="A306" s="192" t="s">
        <v>71</v>
      </c>
      <c r="B306" s="193" t="s">
        <v>102</v>
      </c>
      <c r="C306" s="192">
        <v>16</v>
      </c>
      <c r="D306" s="192">
        <v>11</v>
      </c>
      <c r="E306" s="192">
        <v>0</v>
      </c>
      <c r="F306" s="192">
        <v>0</v>
      </c>
      <c r="G306" s="192">
        <v>0</v>
      </c>
      <c r="H306" s="192">
        <v>5</v>
      </c>
      <c r="I306" s="192" t="s">
        <v>103</v>
      </c>
      <c r="J306" s="195">
        <v>22</v>
      </c>
      <c r="K306" s="19"/>
      <c r="L306" s="19"/>
      <c r="M306" s="19"/>
      <c r="N306" s="19"/>
      <c r="O306" s="19"/>
      <c r="P306" s="19"/>
      <c r="Q306" s="19" t="s">
        <v>161</v>
      </c>
      <c r="R306" s="19" t="s">
        <v>149</v>
      </c>
      <c r="S306" s="19"/>
      <c r="T306" s="19"/>
      <c r="U306" s="19"/>
      <c r="V306" s="6"/>
    </row>
    <row r="307" spans="1:22" s="199" customFormat="1" x14ac:dyDescent="0.2">
      <c r="A307" s="192" t="s">
        <v>72</v>
      </c>
      <c r="B307" s="193" t="s">
        <v>104</v>
      </c>
      <c r="C307" s="192">
        <v>16</v>
      </c>
      <c r="D307" s="192">
        <v>10</v>
      </c>
      <c r="E307" s="192">
        <v>0</v>
      </c>
      <c r="F307" s="192">
        <v>0</v>
      </c>
      <c r="G307" s="192">
        <v>1</v>
      </c>
      <c r="H307" s="192">
        <v>5</v>
      </c>
      <c r="I307" s="192" t="s">
        <v>105</v>
      </c>
      <c r="J307" s="195">
        <v>21</v>
      </c>
      <c r="K307" s="19"/>
      <c r="L307" s="185" t="s">
        <v>165</v>
      </c>
      <c r="M307" s="196" t="s">
        <v>3</v>
      </c>
      <c r="N307" s="197" t="s">
        <v>4</v>
      </c>
      <c r="O307" s="197" t="s">
        <v>5</v>
      </c>
      <c r="P307" s="19"/>
      <c r="Q307" s="19" t="s">
        <v>164</v>
      </c>
      <c r="R307" s="19" t="s">
        <v>174</v>
      </c>
      <c r="S307" s="19"/>
      <c r="T307" s="19"/>
      <c r="U307" s="19"/>
      <c r="V307" s="19"/>
    </row>
    <row r="308" spans="1:22" s="199" customFormat="1" x14ac:dyDescent="0.2">
      <c r="A308" s="192" t="s">
        <v>73</v>
      </c>
      <c r="B308" s="193" t="s">
        <v>106</v>
      </c>
      <c r="C308" s="192">
        <v>16</v>
      </c>
      <c r="D308" s="192">
        <v>9</v>
      </c>
      <c r="E308" s="192">
        <v>0</v>
      </c>
      <c r="F308" s="192">
        <v>1</v>
      </c>
      <c r="G308" s="192">
        <v>0</v>
      </c>
      <c r="H308" s="192">
        <v>6</v>
      </c>
      <c r="I308" s="192" t="s">
        <v>107</v>
      </c>
      <c r="J308" s="195">
        <v>19</v>
      </c>
      <c r="K308" s="19"/>
      <c r="L308" s="17"/>
      <c r="M308" s="198" t="str">
        <f>IF(S299="","",S299)</f>
        <v>Vávrů</v>
      </c>
      <c r="N308" s="198" t="str">
        <f>IF(T299="","",T299)</f>
        <v>Jánský</v>
      </c>
      <c r="O308" s="198" t="str">
        <f>IF(U299="","",U299)</f>
        <v/>
      </c>
      <c r="P308" s="19"/>
      <c r="Q308" s="19" t="s">
        <v>160</v>
      </c>
      <c r="R308" s="19" t="s">
        <v>154</v>
      </c>
      <c r="S308" s="19"/>
      <c r="T308" s="19"/>
      <c r="U308" s="19"/>
      <c r="V308" s="19"/>
    </row>
    <row r="309" spans="1:22" s="199" customFormat="1" x14ac:dyDescent="0.2">
      <c r="A309" s="192" t="s">
        <v>74</v>
      </c>
      <c r="B309" s="193" t="s">
        <v>108</v>
      </c>
      <c r="C309" s="192">
        <v>16</v>
      </c>
      <c r="D309" s="192">
        <v>6</v>
      </c>
      <c r="E309" s="192">
        <v>2</v>
      </c>
      <c r="F309" s="192">
        <v>1</v>
      </c>
      <c r="G309" s="192">
        <v>1</v>
      </c>
      <c r="H309" s="192">
        <v>6</v>
      </c>
      <c r="I309" s="192" t="s">
        <v>109</v>
      </c>
      <c r="J309" s="195">
        <v>18</v>
      </c>
      <c r="K309" s="19"/>
      <c r="L309" s="17"/>
      <c r="M309" s="198" t="str">
        <f t="shared" ref="M309:N314" si="13">IF(S300="","",S300)</f>
        <v>Bastl J.</v>
      </c>
      <c r="N309" s="198" t="str">
        <f t="shared" si="13"/>
        <v>Kříž M.</v>
      </c>
      <c r="O309" s="198" t="str">
        <f>IF(U300="","",U300)</f>
        <v/>
      </c>
      <c r="P309" s="19"/>
      <c r="Q309" s="19" t="s">
        <v>161</v>
      </c>
      <c r="R309" s="19" t="s">
        <v>157</v>
      </c>
      <c r="S309" s="19"/>
      <c r="T309" s="19"/>
      <c r="U309" s="19"/>
      <c r="V309" s="19"/>
    </row>
    <row r="310" spans="1:22" s="199" customFormat="1" x14ac:dyDescent="0.2">
      <c r="A310" s="192" t="s">
        <v>75</v>
      </c>
      <c r="B310" s="193" t="s">
        <v>110</v>
      </c>
      <c r="C310" s="192">
        <v>16</v>
      </c>
      <c r="D310" s="192">
        <v>7</v>
      </c>
      <c r="E310" s="192">
        <v>1</v>
      </c>
      <c r="F310" s="192">
        <v>1</v>
      </c>
      <c r="G310" s="192">
        <v>0</v>
      </c>
      <c r="H310" s="192">
        <v>7</v>
      </c>
      <c r="I310" s="192" t="s">
        <v>111</v>
      </c>
      <c r="J310" s="195">
        <v>17</v>
      </c>
      <c r="K310" s="19"/>
      <c r="L310" s="17"/>
      <c r="M310" s="198" t="str">
        <f t="shared" si="13"/>
        <v>Švarc</v>
      </c>
      <c r="N310" s="198" t="str">
        <f t="shared" si="13"/>
        <v/>
      </c>
      <c r="O310" s="198" t="str">
        <f>IF(U301="","",U301)</f>
        <v/>
      </c>
      <c r="P310" s="19"/>
      <c r="Q310" s="19" t="s">
        <v>164</v>
      </c>
      <c r="R310" s="19" t="s">
        <v>155</v>
      </c>
      <c r="S310" s="19"/>
      <c r="T310" s="19"/>
      <c r="U310" s="19"/>
      <c r="V310" s="19"/>
    </row>
    <row r="311" spans="1:22" s="199" customFormat="1" x14ac:dyDescent="0.2">
      <c r="A311" s="192" t="s">
        <v>76</v>
      </c>
      <c r="B311" s="193" t="s">
        <v>112</v>
      </c>
      <c r="C311" s="192">
        <v>16</v>
      </c>
      <c r="D311" s="192">
        <v>5</v>
      </c>
      <c r="E311" s="192">
        <v>0</v>
      </c>
      <c r="F311" s="192">
        <v>0</v>
      </c>
      <c r="G311" s="192">
        <v>2</v>
      </c>
      <c r="H311" s="192">
        <v>9</v>
      </c>
      <c r="I311" s="192" t="s">
        <v>113</v>
      </c>
      <c r="J311" s="195">
        <v>12</v>
      </c>
      <c r="K311" s="19"/>
      <c r="L311" s="17"/>
      <c r="M311" s="198" t="str">
        <f t="shared" si="13"/>
        <v>Bastl J.</v>
      </c>
      <c r="N311" s="198" t="str">
        <f t="shared" si="13"/>
        <v>Kříž M.</v>
      </c>
      <c r="O311" s="198" t="str">
        <f>IF(U302="","",U302)</f>
        <v/>
      </c>
      <c r="P311" s="19"/>
      <c r="Q311" s="19" t="s">
        <v>160</v>
      </c>
      <c r="R311" s="19" t="s">
        <v>139</v>
      </c>
      <c r="S311" s="19"/>
      <c r="T311" s="19"/>
      <c r="U311" s="19"/>
      <c r="V311" s="19"/>
    </row>
    <row r="312" spans="1:22" s="199" customFormat="1" x14ac:dyDescent="0.2">
      <c r="A312" s="192" t="s">
        <v>77</v>
      </c>
      <c r="B312" s="193" t="s">
        <v>115</v>
      </c>
      <c r="C312" s="192">
        <v>16</v>
      </c>
      <c r="D312" s="192">
        <v>3</v>
      </c>
      <c r="E312" s="192">
        <v>0</v>
      </c>
      <c r="F312" s="192">
        <v>1</v>
      </c>
      <c r="G312" s="192">
        <v>0</v>
      </c>
      <c r="H312" s="192">
        <v>12</v>
      </c>
      <c r="I312" s="192" t="s">
        <v>116</v>
      </c>
      <c r="J312" s="195">
        <v>7</v>
      </c>
      <c r="K312" s="19"/>
      <c r="L312" s="19"/>
      <c r="M312" s="198" t="str">
        <f t="shared" si="13"/>
        <v/>
      </c>
      <c r="N312" s="198" t="str">
        <f t="shared" si="13"/>
        <v/>
      </c>
      <c r="O312" s="198" t="str">
        <f>IF(U303="","",U303)</f>
        <v/>
      </c>
      <c r="P312" s="19"/>
      <c r="Q312" s="19" t="s">
        <v>161</v>
      </c>
      <c r="R312" s="19" t="s">
        <v>162</v>
      </c>
      <c r="S312" s="19"/>
      <c r="T312" s="19"/>
      <c r="U312" s="19"/>
      <c r="V312" s="19"/>
    </row>
    <row r="313" spans="1:22" s="199" customFormat="1" x14ac:dyDescent="0.2">
      <c r="A313" s="192" t="s">
        <v>78</v>
      </c>
      <c r="B313" s="194" t="s">
        <v>118</v>
      </c>
      <c r="C313" s="195">
        <v>16</v>
      </c>
      <c r="D313" s="195">
        <v>1</v>
      </c>
      <c r="E313" s="195">
        <v>1</v>
      </c>
      <c r="F313" s="195">
        <v>2</v>
      </c>
      <c r="G313" s="195">
        <v>0</v>
      </c>
      <c r="H313" s="195">
        <v>12</v>
      </c>
      <c r="I313" s="192" t="s">
        <v>119</v>
      </c>
      <c r="J313" s="195">
        <v>6</v>
      </c>
      <c r="K313" s="19"/>
      <c r="L313" s="19"/>
      <c r="M313" s="198" t="str">
        <f t="shared" si="13"/>
        <v/>
      </c>
      <c r="N313" s="198" t="str">
        <f t="shared" si="13"/>
        <v/>
      </c>
      <c r="O313" s="7"/>
      <c r="P313" s="19"/>
      <c r="Q313" s="19" t="s">
        <v>164</v>
      </c>
      <c r="R313" s="19" t="s">
        <v>163</v>
      </c>
      <c r="S313" s="19"/>
      <c r="T313" s="19"/>
      <c r="U313" s="19"/>
    </row>
    <row r="314" spans="1:22" s="199" customFormat="1" x14ac:dyDescent="0.2">
      <c r="A314" s="19"/>
      <c r="B314" s="19"/>
      <c r="C314" s="17"/>
      <c r="D314" s="19"/>
      <c r="E314" s="19"/>
      <c r="F314" s="19"/>
      <c r="G314" s="19"/>
      <c r="H314" s="19"/>
      <c r="I314" s="19"/>
      <c r="J314" s="41"/>
      <c r="K314" s="19"/>
      <c r="L314" s="19"/>
      <c r="M314" s="198" t="str">
        <f t="shared" si="13"/>
        <v/>
      </c>
      <c r="N314" s="198" t="str">
        <f t="shared" si="13"/>
        <v/>
      </c>
      <c r="O314" s="6"/>
      <c r="P314" s="19"/>
      <c r="Q314" s="19"/>
      <c r="R314" s="19"/>
      <c r="S314" s="19"/>
      <c r="T314" s="19"/>
      <c r="U314" s="19"/>
    </row>
    <row r="315" spans="1:22" s="199" customFormat="1" x14ac:dyDescent="0.2">
      <c r="C315" s="200"/>
    </row>
    <row r="316" spans="1:22" s="199" customFormat="1" x14ac:dyDescent="0.2">
      <c r="C316" s="200"/>
    </row>
    <row r="317" spans="1:22" s="199" customFormat="1" x14ac:dyDescent="0.2">
      <c r="A317" s="17" t="s">
        <v>134</v>
      </c>
      <c r="B317" s="19"/>
      <c r="C317" s="41"/>
      <c r="D317" s="182"/>
      <c r="E317" s="183"/>
      <c r="F317" s="182"/>
      <c r="G317" s="184"/>
      <c r="H317" s="182"/>
      <c r="I317" s="182"/>
      <c r="J317" s="182"/>
      <c r="K317" s="19"/>
      <c r="L317" s="185" t="s">
        <v>135</v>
      </c>
      <c r="M317" s="6"/>
      <c r="N317" s="6"/>
      <c r="O317" s="6"/>
      <c r="P317" s="19"/>
      <c r="Q317" s="19"/>
      <c r="R317" s="19"/>
      <c r="S317" s="19"/>
      <c r="T317" s="19"/>
      <c r="U317" s="19"/>
      <c r="V317" s="19"/>
    </row>
    <row r="318" spans="1:22" s="199" customFormat="1" ht="12.75" x14ac:dyDescent="0.2">
      <c r="A318" s="17">
        <v>17</v>
      </c>
      <c r="B318" s="19" t="s">
        <v>280</v>
      </c>
      <c r="C318" s="202" t="s">
        <v>281</v>
      </c>
      <c r="D318" s="182"/>
      <c r="E318" s="182"/>
      <c r="F318" s="182"/>
      <c r="G318" s="182"/>
      <c r="H318" s="182"/>
      <c r="I318" s="182"/>
      <c r="J318" s="182"/>
      <c r="K318" s="19"/>
      <c r="L318" s="17"/>
      <c r="M318" s="186"/>
      <c r="N318" s="187"/>
      <c r="O318" s="6"/>
      <c r="P318" s="19"/>
      <c r="Q318" s="19"/>
      <c r="R318" s="19"/>
      <c r="S318" s="19"/>
      <c r="T318" s="19"/>
      <c r="U318" s="19"/>
      <c r="V318" s="19"/>
    </row>
    <row r="319" spans="1:22" s="199" customFormat="1" x14ac:dyDescent="0.2">
      <c r="A319" s="17">
        <v>17</v>
      </c>
      <c r="B319" s="19" t="s">
        <v>282</v>
      </c>
      <c r="C319" s="41" t="s">
        <v>283</v>
      </c>
      <c r="D319" s="182"/>
      <c r="E319" s="182"/>
      <c r="F319" s="182"/>
      <c r="G319" s="182"/>
      <c r="H319" s="182"/>
      <c r="I319" s="182"/>
      <c r="J319" s="182"/>
      <c r="K319" s="19"/>
      <c r="L319" s="15"/>
      <c r="M319" s="15"/>
      <c r="N319" s="15"/>
      <c r="O319" s="15"/>
      <c r="P319" s="19"/>
      <c r="Q319" s="19"/>
      <c r="R319" s="19"/>
      <c r="S319" s="19"/>
      <c r="T319" s="19"/>
      <c r="U319" s="19"/>
      <c r="V319" s="19"/>
    </row>
    <row r="320" spans="1:22" x14ac:dyDescent="0.2">
      <c r="A320" s="17">
        <v>17</v>
      </c>
      <c r="B320" s="19" t="s">
        <v>284</v>
      </c>
      <c r="C320" s="41" t="s">
        <v>285</v>
      </c>
      <c r="D320" s="182"/>
      <c r="E320" s="182"/>
      <c r="F320" s="182"/>
      <c r="G320" s="182"/>
      <c r="H320" s="182"/>
      <c r="I320" s="182"/>
      <c r="J320" s="182"/>
      <c r="L320" s="15"/>
      <c r="M320" s="15"/>
      <c r="N320" s="15"/>
      <c r="O320" s="15"/>
      <c r="P320" s="182"/>
    </row>
    <row r="321" spans="1:22" x14ac:dyDescent="0.2">
      <c r="A321" s="17">
        <v>17</v>
      </c>
      <c r="B321" s="19" t="s">
        <v>286</v>
      </c>
      <c r="C321" s="41" t="s">
        <v>287</v>
      </c>
      <c r="D321" s="182"/>
      <c r="E321" s="182"/>
      <c r="F321" s="182"/>
      <c r="G321" s="182"/>
      <c r="H321" s="182"/>
      <c r="I321" s="182"/>
      <c r="J321" s="182"/>
      <c r="L321" s="15"/>
      <c r="M321" s="15"/>
      <c r="N321" s="15"/>
      <c r="O321" s="189"/>
      <c r="P321" s="190"/>
    </row>
    <row r="322" spans="1:22" ht="12.75" x14ac:dyDescent="0.2">
      <c r="A322" s="17">
        <v>17</v>
      </c>
      <c r="B322" s="19" t="s">
        <v>224</v>
      </c>
      <c r="J322" s="182"/>
      <c r="M322" s="191"/>
      <c r="N322" s="187"/>
      <c r="P322" s="190"/>
    </row>
    <row r="323" spans="1:22" ht="12.75" x14ac:dyDescent="0.2">
      <c r="A323" s="192" t="s">
        <v>158</v>
      </c>
      <c r="B323" s="193" t="s">
        <v>92</v>
      </c>
      <c r="C323" s="192" t="s">
        <v>93</v>
      </c>
      <c r="D323" s="192" t="s">
        <v>94</v>
      </c>
      <c r="E323" s="192" t="s">
        <v>95</v>
      </c>
      <c r="F323" s="192" t="s">
        <v>96</v>
      </c>
      <c r="G323" s="192" t="s">
        <v>97</v>
      </c>
      <c r="H323" s="192" t="s">
        <v>98</v>
      </c>
      <c r="I323" s="193" t="s">
        <v>159</v>
      </c>
      <c r="J323" s="194" t="s">
        <v>10</v>
      </c>
      <c r="M323" s="191"/>
      <c r="N323" s="187"/>
    </row>
    <row r="324" spans="1:22" ht="12.75" x14ac:dyDescent="0.2">
      <c r="A324" s="192" t="s">
        <v>70</v>
      </c>
      <c r="B324" s="193" t="s">
        <v>100</v>
      </c>
      <c r="C324" s="192">
        <v>16</v>
      </c>
      <c r="D324" s="192">
        <v>13</v>
      </c>
      <c r="E324" s="192">
        <v>0</v>
      </c>
      <c r="F324" s="192">
        <v>0</v>
      </c>
      <c r="G324" s="192">
        <v>0</v>
      </c>
      <c r="H324" s="192">
        <v>3</v>
      </c>
      <c r="I324" s="195" t="s">
        <v>101</v>
      </c>
      <c r="J324" s="195">
        <v>26</v>
      </c>
      <c r="M324" s="191"/>
      <c r="N324" s="187"/>
    </row>
    <row r="325" spans="1:22" x14ac:dyDescent="0.2">
      <c r="A325" s="192" t="s">
        <v>71</v>
      </c>
      <c r="B325" s="193" t="s">
        <v>102</v>
      </c>
      <c r="C325" s="192">
        <v>16</v>
      </c>
      <c r="D325" s="192">
        <v>11</v>
      </c>
      <c r="E325" s="192">
        <v>0</v>
      </c>
      <c r="F325" s="192">
        <v>0</v>
      </c>
      <c r="G325" s="192">
        <v>0</v>
      </c>
      <c r="H325" s="192">
        <v>5</v>
      </c>
      <c r="I325" s="192" t="s">
        <v>103</v>
      </c>
      <c r="J325" s="195">
        <v>22</v>
      </c>
      <c r="L325" s="19"/>
      <c r="V325" s="6"/>
    </row>
    <row r="326" spans="1:22" x14ac:dyDescent="0.2">
      <c r="A326" s="192" t="s">
        <v>72</v>
      </c>
      <c r="B326" s="193" t="s">
        <v>104</v>
      </c>
      <c r="C326" s="192">
        <v>16</v>
      </c>
      <c r="D326" s="192">
        <v>10</v>
      </c>
      <c r="E326" s="192">
        <v>0</v>
      </c>
      <c r="F326" s="192">
        <v>0</v>
      </c>
      <c r="G326" s="192">
        <v>1</v>
      </c>
      <c r="H326" s="192">
        <v>5</v>
      </c>
      <c r="I326" s="192" t="s">
        <v>105</v>
      </c>
      <c r="J326" s="195">
        <v>21</v>
      </c>
      <c r="L326" s="185"/>
      <c r="M326" s="196"/>
      <c r="N326" s="197"/>
      <c r="O326" s="197"/>
    </row>
    <row r="327" spans="1:22" x14ac:dyDescent="0.2">
      <c r="A327" s="192" t="s">
        <v>73</v>
      </c>
      <c r="B327" s="193" t="s">
        <v>106</v>
      </c>
      <c r="C327" s="192">
        <v>16</v>
      </c>
      <c r="D327" s="192">
        <v>9</v>
      </c>
      <c r="E327" s="192">
        <v>0</v>
      </c>
      <c r="F327" s="192">
        <v>1</v>
      </c>
      <c r="G327" s="192">
        <v>0</v>
      </c>
      <c r="H327" s="192">
        <v>6</v>
      </c>
      <c r="I327" s="192" t="s">
        <v>107</v>
      </c>
      <c r="J327" s="195">
        <v>19</v>
      </c>
      <c r="M327" s="198"/>
      <c r="N327" s="198"/>
      <c r="O327" s="198"/>
    </row>
    <row r="328" spans="1:22" x14ac:dyDescent="0.2">
      <c r="A328" s="192" t="s">
        <v>74</v>
      </c>
      <c r="B328" s="193" t="s">
        <v>108</v>
      </c>
      <c r="C328" s="192">
        <v>16</v>
      </c>
      <c r="D328" s="192">
        <v>6</v>
      </c>
      <c r="E328" s="192">
        <v>2</v>
      </c>
      <c r="F328" s="192">
        <v>1</v>
      </c>
      <c r="G328" s="192">
        <v>1</v>
      </c>
      <c r="H328" s="192">
        <v>6</v>
      </c>
      <c r="I328" s="192" t="s">
        <v>109</v>
      </c>
      <c r="J328" s="195">
        <v>18</v>
      </c>
      <c r="M328" s="198"/>
      <c r="N328" s="198"/>
      <c r="O328" s="198"/>
    </row>
    <row r="329" spans="1:22" x14ac:dyDescent="0.2">
      <c r="A329" s="192" t="s">
        <v>75</v>
      </c>
      <c r="B329" s="193" t="s">
        <v>110</v>
      </c>
      <c r="C329" s="192">
        <v>16</v>
      </c>
      <c r="D329" s="192">
        <v>7</v>
      </c>
      <c r="E329" s="192">
        <v>1</v>
      </c>
      <c r="F329" s="192">
        <v>1</v>
      </c>
      <c r="G329" s="192">
        <v>0</v>
      </c>
      <c r="H329" s="192">
        <v>7</v>
      </c>
      <c r="I329" s="192" t="s">
        <v>111</v>
      </c>
      <c r="J329" s="195">
        <v>17</v>
      </c>
      <c r="M329" s="198"/>
      <c r="N329" s="198"/>
      <c r="O329" s="198"/>
    </row>
    <row r="330" spans="1:22" x14ac:dyDescent="0.2">
      <c r="A330" s="192" t="s">
        <v>76</v>
      </c>
      <c r="B330" s="193" t="s">
        <v>112</v>
      </c>
      <c r="C330" s="192">
        <v>16</v>
      </c>
      <c r="D330" s="192">
        <v>5</v>
      </c>
      <c r="E330" s="192">
        <v>0</v>
      </c>
      <c r="F330" s="192">
        <v>0</v>
      </c>
      <c r="G330" s="192">
        <v>2</v>
      </c>
      <c r="H330" s="192">
        <v>9</v>
      </c>
      <c r="I330" s="192" t="s">
        <v>113</v>
      </c>
      <c r="J330" s="195">
        <v>12</v>
      </c>
      <c r="M330" s="198"/>
      <c r="N330" s="198"/>
      <c r="O330" s="198"/>
    </row>
    <row r="331" spans="1:22" x14ac:dyDescent="0.2">
      <c r="A331" s="192" t="s">
        <v>77</v>
      </c>
      <c r="B331" s="193" t="s">
        <v>115</v>
      </c>
      <c r="C331" s="192">
        <v>16</v>
      </c>
      <c r="D331" s="192">
        <v>3</v>
      </c>
      <c r="E331" s="192">
        <v>0</v>
      </c>
      <c r="F331" s="192">
        <v>1</v>
      </c>
      <c r="G331" s="192">
        <v>0</v>
      </c>
      <c r="H331" s="192">
        <v>12</v>
      </c>
      <c r="I331" s="192" t="s">
        <v>116</v>
      </c>
      <c r="J331" s="195">
        <v>7</v>
      </c>
      <c r="L331" s="19"/>
      <c r="M331" s="198"/>
      <c r="N331" s="198"/>
      <c r="O331" s="198"/>
    </row>
    <row r="332" spans="1:22" x14ac:dyDescent="0.2">
      <c r="A332" s="192" t="s">
        <v>78</v>
      </c>
      <c r="B332" s="194" t="s">
        <v>118</v>
      </c>
      <c r="C332" s="195">
        <v>16</v>
      </c>
      <c r="D332" s="195">
        <v>1</v>
      </c>
      <c r="E332" s="195">
        <v>1</v>
      </c>
      <c r="F332" s="195">
        <v>2</v>
      </c>
      <c r="G332" s="195">
        <v>0</v>
      </c>
      <c r="H332" s="195">
        <v>12</v>
      </c>
      <c r="I332" s="192" t="s">
        <v>119</v>
      </c>
      <c r="J332" s="195">
        <v>6</v>
      </c>
      <c r="L332" s="19"/>
      <c r="M332" s="198"/>
      <c r="N332" s="198"/>
      <c r="O332" s="7"/>
    </row>
    <row r="333" spans="1:22" x14ac:dyDescent="0.2">
      <c r="A333" s="19"/>
      <c r="J333" s="41"/>
      <c r="L333" s="19"/>
      <c r="M333" s="198"/>
      <c r="N333" s="198"/>
      <c r="O333" s="6"/>
    </row>
    <row r="334" spans="1:22" x14ac:dyDescent="0.2">
      <c r="A334" s="19"/>
      <c r="L334" s="19"/>
    </row>
    <row r="335" spans="1:22" x14ac:dyDescent="0.2">
      <c r="A335" s="19"/>
      <c r="L335" s="19"/>
    </row>
    <row r="336" spans="1:22" x14ac:dyDescent="0.2">
      <c r="A336" s="17" t="s">
        <v>134</v>
      </c>
      <c r="C336" s="41"/>
      <c r="D336" s="182"/>
      <c r="E336" s="183"/>
      <c r="F336" s="182"/>
      <c r="G336" s="184"/>
      <c r="H336" s="182"/>
      <c r="I336" s="182"/>
      <c r="J336" s="182"/>
      <c r="L336" s="185"/>
      <c r="M336" s="6"/>
      <c r="N336" s="6"/>
      <c r="O336" s="6"/>
    </row>
    <row r="337" spans="1:22" ht="12.75" x14ac:dyDescent="0.2">
      <c r="A337" s="17">
        <v>18</v>
      </c>
      <c r="B337" s="19" t="s">
        <v>288</v>
      </c>
      <c r="C337" s="41" t="s">
        <v>244</v>
      </c>
      <c r="D337" s="182"/>
      <c r="E337" s="182"/>
      <c r="F337" s="182"/>
      <c r="G337" s="182"/>
      <c r="H337" s="182"/>
      <c r="I337" s="182"/>
      <c r="J337" s="182"/>
      <c r="M337" s="186"/>
      <c r="N337" s="187"/>
      <c r="O337" s="6"/>
    </row>
    <row r="338" spans="1:22" x14ac:dyDescent="0.2">
      <c r="A338" s="17">
        <v>18</v>
      </c>
      <c r="B338" s="19" t="s">
        <v>289</v>
      </c>
      <c r="C338" s="41" t="s">
        <v>290</v>
      </c>
      <c r="D338" s="182"/>
      <c r="E338" s="182"/>
      <c r="F338" s="182"/>
      <c r="G338" s="182"/>
      <c r="H338" s="182"/>
      <c r="I338" s="182"/>
      <c r="J338" s="182"/>
      <c r="L338" s="15"/>
      <c r="M338" s="15"/>
      <c r="N338" s="15"/>
      <c r="O338" s="15"/>
    </row>
    <row r="339" spans="1:22" x14ac:dyDescent="0.2">
      <c r="A339" s="17">
        <v>18</v>
      </c>
      <c r="B339" s="19" t="s">
        <v>291</v>
      </c>
      <c r="C339" s="41" t="s">
        <v>254</v>
      </c>
      <c r="D339" s="182"/>
      <c r="E339" s="182"/>
      <c r="F339" s="182"/>
      <c r="G339" s="182"/>
      <c r="H339" s="182"/>
      <c r="I339" s="182"/>
      <c r="J339" s="182"/>
      <c r="L339" s="15"/>
      <c r="M339" s="15"/>
      <c r="N339" s="15"/>
      <c r="O339" s="15"/>
      <c r="P339" s="182"/>
    </row>
    <row r="340" spans="1:22" x14ac:dyDescent="0.2">
      <c r="A340" s="17">
        <v>18</v>
      </c>
      <c r="B340" s="19" t="s">
        <v>60</v>
      </c>
      <c r="C340" s="203" t="s">
        <v>202</v>
      </c>
      <c r="D340" s="182"/>
      <c r="E340" s="182"/>
      <c r="F340" s="182"/>
      <c r="G340" s="182"/>
      <c r="H340" s="182"/>
      <c r="I340" s="182"/>
      <c r="J340" s="182"/>
      <c r="L340" s="15"/>
      <c r="M340" s="15"/>
      <c r="N340" s="15"/>
      <c r="O340" s="189"/>
      <c r="P340" s="190"/>
    </row>
    <row r="341" spans="1:22" ht="12.75" x14ac:dyDescent="0.2">
      <c r="A341" s="17">
        <v>18</v>
      </c>
      <c r="B341" s="19" t="s">
        <v>233</v>
      </c>
      <c r="J341" s="182"/>
      <c r="M341" s="191"/>
      <c r="N341" s="187"/>
      <c r="P341" s="190"/>
    </row>
    <row r="342" spans="1:22" ht="12.75" x14ac:dyDescent="0.2">
      <c r="A342" s="192" t="s">
        <v>158</v>
      </c>
      <c r="B342" s="193" t="s">
        <v>92</v>
      </c>
      <c r="C342" s="192" t="s">
        <v>93</v>
      </c>
      <c r="D342" s="192" t="s">
        <v>94</v>
      </c>
      <c r="E342" s="192" t="s">
        <v>95</v>
      </c>
      <c r="F342" s="192" t="s">
        <v>96</v>
      </c>
      <c r="G342" s="192" t="s">
        <v>97</v>
      </c>
      <c r="H342" s="192" t="s">
        <v>98</v>
      </c>
      <c r="I342" s="193" t="s">
        <v>159</v>
      </c>
      <c r="J342" s="194" t="s">
        <v>10</v>
      </c>
      <c r="M342" s="191"/>
      <c r="N342" s="187"/>
    </row>
    <row r="343" spans="1:22" ht="12.75" x14ac:dyDescent="0.2">
      <c r="A343" s="192" t="s">
        <v>70</v>
      </c>
      <c r="B343" s="193" t="s">
        <v>100</v>
      </c>
      <c r="C343" s="192">
        <v>16</v>
      </c>
      <c r="D343" s="192">
        <v>13</v>
      </c>
      <c r="E343" s="192">
        <v>0</v>
      </c>
      <c r="F343" s="192">
        <v>0</v>
      </c>
      <c r="G343" s="192">
        <v>0</v>
      </c>
      <c r="H343" s="192">
        <v>3</v>
      </c>
      <c r="I343" s="195" t="s">
        <v>101</v>
      </c>
      <c r="J343" s="195">
        <v>26</v>
      </c>
      <c r="M343" s="191"/>
      <c r="N343" s="187"/>
    </row>
    <row r="344" spans="1:22" s="199" customFormat="1" x14ac:dyDescent="0.2">
      <c r="A344" s="192" t="s">
        <v>71</v>
      </c>
      <c r="B344" s="193" t="s">
        <v>102</v>
      </c>
      <c r="C344" s="192">
        <v>16</v>
      </c>
      <c r="D344" s="192">
        <v>11</v>
      </c>
      <c r="E344" s="192">
        <v>0</v>
      </c>
      <c r="F344" s="192">
        <v>0</v>
      </c>
      <c r="G344" s="192">
        <v>0</v>
      </c>
      <c r="H344" s="192">
        <v>5</v>
      </c>
      <c r="I344" s="192" t="s">
        <v>103</v>
      </c>
      <c r="J344" s="195">
        <v>22</v>
      </c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6"/>
    </row>
    <row r="345" spans="1:22" s="199" customFormat="1" x14ac:dyDescent="0.2">
      <c r="A345" s="192" t="s">
        <v>72</v>
      </c>
      <c r="B345" s="193" t="s">
        <v>104</v>
      </c>
      <c r="C345" s="192">
        <v>16</v>
      </c>
      <c r="D345" s="192">
        <v>10</v>
      </c>
      <c r="E345" s="192">
        <v>0</v>
      </c>
      <c r="F345" s="192">
        <v>0</v>
      </c>
      <c r="G345" s="192">
        <v>1</v>
      </c>
      <c r="H345" s="192">
        <v>5</v>
      </c>
      <c r="I345" s="192" t="s">
        <v>105</v>
      </c>
      <c r="J345" s="195">
        <v>21</v>
      </c>
      <c r="L345" s="185"/>
      <c r="M345" s="196"/>
      <c r="N345" s="197"/>
      <c r="O345" s="197"/>
      <c r="P345" s="19"/>
      <c r="Q345" s="19"/>
      <c r="R345" s="19"/>
      <c r="S345" s="19"/>
      <c r="T345" s="19"/>
      <c r="U345" s="19"/>
      <c r="V345" s="19"/>
    </row>
    <row r="346" spans="1:22" s="199" customFormat="1" x14ac:dyDescent="0.2">
      <c r="A346" s="192" t="s">
        <v>73</v>
      </c>
      <c r="B346" s="193" t="s">
        <v>106</v>
      </c>
      <c r="C346" s="192">
        <v>16</v>
      </c>
      <c r="D346" s="192">
        <v>9</v>
      </c>
      <c r="E346" s="192">
        <v>0</v>
      </c>
      <c r="F346" s="192">
        <v>1</v>
      </c>
      <c r="G346" s="192">
        <v>0</v>
      </c>
      <c r="H346" s="192">
        <v>6</v>
      </c>
      <c r="I346" s="192" t="s">
        <v>107</v>
      </c>
      <c r="J346" s="195">
        <v>19</v>
      </c>
      <c r="L346" s="17"/>
      <c r="M346" s="198"/>
      <c r="N346" s="198"/>
      <c r="O346" s="198"/>
      <c r="P346" s="19"/>
      <c r="Q346" s="19"/>
      <c r="R346" s="19"/>
      <c r="S346" s="19"/>
      <c r="T346" s="19"/>
      <c r="U346" s="19"/>
      <c r="V346" s="19"/>
    </row>
    <row r="347" spans="1:22" s="199" customFormat="1" x14ac:dyDescent="0.2">
      <c r="A347" s="192" t="s">
        <v>74</v>
      </c>
      <c r="B347" s="193" t="s">
        <v>108</v>
      </c>
      <c r="C347" s="192">
        <v>16</v>
      </c>
      <c r="D347" s="192">
        <v>6</v>
      </c>
      <c r="E347" s="192">
        <v>2</v>
      </c>
      <c r="F347" s="192">
        <v>1</v>
      </c>
      <c r="G347" s="192">
        <v>1</v>
      </c>
      <c r="H347" s="192">
        <v>6</v>
      </c>
      <c r="I347" s="192" t="s">
        <v>109</v>
      </c>
      <c r="J347" s="195">
        <v>18</v>
      </c>
      <c r="L347" s="17"/>
      <c r="M347" s="198"/>
      <c r="N347" s="198"/>
      <c r="O347" s="198"/>
      <c r="P347" s="19"/>
      <c r="Q347" s="19"/>
      <c r="R347" s="19"/>
      <c r="S347" s="19"/>
      <c r="T347" s="19"/>
      <c r="U347" s="19"/>
      <c r="V347" s="19"/>
    </row>
    <row r="348" spans="1:22" s="199" customFormat="1" x14ac:dyDescent="0.2">
      <c r="A348" s="192" t="s">
        <v>75</v>
      </c>
      <c r="B348" s="193" t="s">
        <v>110</v>
      </c>
      <c r="C348" s="192">
        <v>16</v>
      </c>
      <c r="D348" s="192">
        <v>7</v>
      </c>
      <c r="E348" s="192">
        <v>1</v>
      </c>
      <c r="F348" s="192">
        <v>1</v>
      </c>
      <c r="G348" s="192">
        <v>0</v>
      </c>
      <c r="H348" s="192">
        <v>7</v>
      </c>
      <c r="I348" s="192" t="s">
        <v>111</v>
      </c>
      <c r="J348" s="195">
        <v>17</v>
      </c>
      <c r="L348" s="17"/>
      <c r="M348" s="198"/>
      <c r="N348" s="198"/>
      <c r="O348" s="198"/>
      <c r="P348" s="19"/>
      <c r="Q348" s="19"/>
      <c r="R348" s="19"/>
      <c r="S348" s="19"/>
      <c r="T348" s="19"/>
      <c r="U348" s="19"/>
      <c r="V348" s="19"/>
    </row>
    <row r="349" spans="1:22" s="199" customFormat="1" x14ac:dyDescent="0.2">
      <c r="A349" s="192" t="s">
        <v>76</v>
      </c>
      <c r="B349" s="193" t="s">
        <v>112</v>
      </c>
      <c r="C349" s="192">
        <v>16</v>
      </c>
      <c r="D349" s="192">
        <v>5</v>
      </c>
      <c r="E349" s="192">
        <v>0</v>
      </c>
      <c r="F349" s="192">
        <v>0</v>
      </c>
      <c r="G349" s="192">
        <v>2</v>
      </c>
      <c r="H349" s="192">
        <v>9</v>
      </c>
      <c r="I349" s="192" t="s">
        <v>113</v>
      </c>
      <c r="J349" s="195">
        <v>12</v>
      </c>
      <c r="L349" s="17"/>
      <c r="M349" s="198"/>
      <c r="N349" s="198"/>
      <c r="O349" s="198"/>
      <c r="P349" s="19"/>
      <c r="Q349" s="19"/>
      <c r="R349" s="19"/>
      <c r="S349" s="19"/>
      <c r="T349" s="19"/>
      <c r="U349" s="19"/>
      <c r="V349" s="19"/>
    </row>
    <row r="350" spans="1:22" s="199" customFormat="1" x14ac:dyDescent="0.2">
      <c r="A350" s="192" t="s">
        <v>77</v>
      </c>
      <c r="B350" s="193" t="s">
        <v>115</v>
      </c>
      <c r="C350" s="192">
        <v>16</v>
      </c>
      <c r="D350" s="192">
        <v>3</v>
      </c>
      <c r="E350" s="192">
        <v>0</v>
      </c>
      <c r="F350" s="192">
        <v>1</v>
      </c>
      <c r="G350" s="192">
        <v>0</v>
      </c>
      <c r="H350" s="192">
        <v>12</v>
      </c>
      <c r="I350" s="192" t="s">
        <v>116</v>
      </c>
      <c r="J350" s="195">
        <v>7</v>
      </c>
      <c r="L350" s="19"/>
      <c r="M350" s="198"/>
      <c r="N350" s="198"/>
      <c r="O350" s="198"/>
      <c r="P350" s="19"/>
      <c r="Q350" s="19"/>
      <c r="R350" s="19"/>
      <c r="S350" s="19"/>
      <c r="T350" s="19"/>
      <c r="U350" s="19"/>
      <c r="V350" s="19"/>
    </row>
    <row r="351" spans="1:22" s="199" customFormat="1" x14ac:dyDescent="0.2">
      <c r="A351" s="192" t="s">
        <v>78</v>
      </c>
      <c r="B351" s="194" t="s">
        <v>118</v>
      </c>
      <c r="C351" s="195">
        <v>16</v>
      </c>
      <c r="D351" s="195">
        <v>1</v>
      </c>
      <c r="E351" s="195">
        <v>1</v>
      </c>
      <c r="F351" s="195">
        <v>2</v>
      </c>
      <c r="G351" s="195">
        <v>0</v>
      </c>
      <c r="H351" s="195">
        <v>12</v>
      </c>
      <c r="I351" s="192" t="s">
        <v>119</v>
      </c>
      <c r="J351" s="195">
        <v>6</v>
      </c>
      <c r="L351" s="19"/>
      <c r="M351" s="198"/>
      <c r="N351" s="198"/>
      <c r="O351" s="7"/>
      <c r="P351" s="19"/>
      <c r="Q351" s="19"/>
      <c r="R351" s="19"/>
      <c r="S351" s="19"/>
      <c r="T351" s="19"/>
      <c r="U351" s="19"/>
    </row>
    <row r="352" spans="1:22" s="199" customFormat="1" x14ac:dyDescent="0.2">
      <c r="A352" s="19"/>
      <c r="B352" s="19"/>
      <c r="C352" s="17"/>
      <c r="D352" s="19"/>
      <c r="E352" s="19"/>
      <c r="F352" s="19"/>
      <c r="G352" s="19"/>
      <c r="H352" s="19"/>
      <c r="I352" s="19"/>
      <c r="J352" s="41"/>
      <c r="K352" s="19"/>
      <c r="L352" s="19"/>
      <c r="M352" s="198"/>
      <c r="N352" s="198"/>
      <c r="O352" s="6"/>
      <c r="P352" s="19"/>
      <c r="Q352" s="19"/>
      <c r="R352" s="19"/>
      <c r="S352" s="19"/>
      <c r="T352" s="19"/>
      <c r="U352" s="19"/>
    </row>
    <row r="353" spans="1:21" s="199" customFormat="1" ht="15.75" x14ac:dyDescent="0.25">
      <c r="A353" s="204" t="s">
        <v>62</v>
      </c>
      <c r="B353" s="204"/>
      <c r="C353" s="200"/>
    </row>
    <row r="354" spans="1:21" s="199" customFormat="1" x14ac:dyDescent="0.2">
      <c r="C354" s="200"/>
    </row>
    <row r="355" spans="1:21" s="199" customFormat="1" x14ac:dyDescent="0.2">
      <c r="A355" s="17" t="s">
        <v>292</v>
      </c>
      <c r="B355" s="19" t="s">
        <v>293</v>
      </c>
      <c r="C355" s="41" t="s">
        <v>294</v>
      </c>
      <c r="D355" s="182"/>
      <c r="E355" s="183"/>
      <c r="F355" s="182"/>
      <c r="G355" s="184"/>
      <c r="H355" s="182"/>
      <c r="I355" s="182"/>
      <c r="L355" s="185" t="s">
        <v>135</v>
      </c>
      <c r="M355" s="6"/>
      <c r="N355" s="6"/>
      <c r="O355" s="6"/>
      <c r="P355" s="19"/>
      <c r="Q355" s="19"/>
      <c r="R355" s="19"/>
      <c r="S355" s="19"/>
      <c r="T355" s="19"/>
    </row>
    <row r="356" spans="1:21" s="199" customFormat="1" ht="12.75" x14ac:dyDescent="0.2">
      <c r="A356" s="17">
        <v>1</v>
      </c>
      <c r="B356" s="19" t="s">
        <v>216</v>
      </c>
      <c r="C356" s="41"/>
      <c r="D356" s="182"/>
      <c r="E356" s="182"/>
      <c r="F356" s="182"/>
      <c r="G356" s="182"/>
      <c r="H356" s="182"/>
      <c r="I356" s="182"/>
      <c r="L356" s="17"/>
      <c r="M356" s="186" t="str">
        <f xml:space="preserve">  IF(R356="","",         R356)</f>
        <v>Havlík</v>
      </c>
      <c r="N356" s="187"/>
      <c r="O356" s="6"/>
      <c r="P356" s="19"/>
      <c r="Q356" s="19" t="s">
        <v>8</v>
      </c>
      <c r="R356" s="19" t="s">
        <v>138</v>
      </c>
      <c r="S356" s="19" t="s">
        <v>295</v>
      </c>
      <c r="T356" s="19" t="s">
        <v>149</v>
      </c>
      <c r="U356" s="19" t="s">
        <v>149</v>
      </c>
    </row>
    <row r="357" spans="1:21" s="199" customFormat="1" x14ac:dyDescent="0.2">
      <c r="A357" s="17">
        <v>1</v>
      </c>
      <c r="B357" s="19" t="s">
        <v>234</v>
      </c>
      <c r="C357" s="41" t="s">
        <v>296</v>
      </c>
      <c r="D357" s="182"/>
      <c r="E357" s="182"/>
      <c r="F357" s="182"/>
      <c r="G357" s="182"/>
      <c r="H357" s="182"/>
      <c r="I357" s="182"/>
      <c r="L357" s="15"/>
      <c r="M357" s="15" t="str">
        <f>IF(R357="","",R357)</f>
        <v>Chvátal J.</v>
      </c>
      <c r="N357" s="15" t="str">
        <f>IF(R358="","",R358)</f>
        <v>Plachý</v>
      </c>
      <c r="O357" s="15"/>
      <c r="P357" s="19"/>
      <c r="Q357" s="19" t="s">
        <v>144</v>
      </c>
      <c r="R357" s="19" t="s">
        <v>297</v>
      </c>
      <c r="S357" s="19" t="s">
        <v>139</v>
      </c>
      <c r="T357" s="19" t="s">
        <v>298</v>
      </c>
      <c r="U357" s="19" t="s">
        <v>297</v>
      </c>
    </row>
    <row r="358" spans="1:21" s="199" customFormat="1" x14ac:dyDescent="0.2">
      <c r="A358" s="17">
        <v>1</v>
      </c>
      <c r="B358" s="19" t="s">
        <v>227</v>
      </c>
      <c r="C358" s="41" t="s">
        <v>182</v>
      </c>
      <c r="D358" s="182"/>
      <c r="E358" s="182"/>
      <c r="F358" s="182"/>
      <c r="G358" s="182"/>
      <c r="H358" s="182"/>
      <c r="I358" s="182"/>
      <c r="L358" s="15"/>
      <c r="M358" s="15" t="str">
        <f>IF(R359="","",R359)</f>
        <v>Zejda V.</v>
      </c>
      <c r="N358" s="15" t="str">
        <f>IF(R360="","",R360)</f>
        <v>Přívětivý J.</v>
      </c>
      <c r="O358" s="15"/>
      <c r="P358" s="182"/>
      <c r="Q358" s="19" t="s">
        <v>144</v>
      </c>
      <c r="R358" s="19" t="s">
        <v>140</v>
      </c>
      <c r="S358" s="19"/>
      <c r="T358" s="19"/>
      <c r="U358" s="19" t="s">
        <v>295</v>
      </c>
    </row>
    <row r="359" spans="1:21" s="199" customFormat="1" ht="12.75" x14ac:dyDescent="0.2">
      <c r="A359" s="192" t="s">
        <v>158</v>
      </c>
      <c r="B359" s="193" t="s">
        <v>92</v>
      </c>
      <c r="C359" s="192" t="s">
        <v>93</v>
      </c>
      <c r="D359" s="192" t="s">
        <v>94</v>
      </c>
      <c r="E359" s="192" t="s">
        <v>95</v>
      </c>
      <c r="F359" s="192" t="s">
        <v>96</v>
      </c>
      <c r="G359" s="192" t="s">
        <v>97</v>
      </c>
      <c r="H359" s="192" t="s">
        <v>98</v>
      </c>
      <c r="I359" s="192" t="s">
        <v>159</v>
      </c>
      <c r="J359" s="194" t="s">
        <v>10</v>
      </c>
      <c r="L359" s="17" t="str">
        <f>IF(R363="","",R363)</f>
        <v>Švarc</v>
      </c>
      <c r="M359" s="191" t="str">
        <f>IF(R362="","",R362)</f>
        <v>Bastl P.</v>
      </c>
      <c r="N359" s="187"/>
      <c r="O359" s="19" t="str">
        <f>IF(R361="","",R361)</f>
        <v>Kelbler M.</v>
      </c>
      <c r="P359" s="19"/>
      <c r="Q359" s="19" t="s">
        <v>144</v>
      </c>
      <c r="R359" s="19" t="s">
        <v>153</v>
      </c>
      <c r="S359" s="19"/>
      <c r="T359" s="19"/>
      <c r="U359" s="19" t="s">
        <v>295</v>
      </c>
    </row>
    <row r="360" spans="1:21" s="199" customFormat="1" ht="12.75" x14ac:dyDescent="0.2">
      <c r="A360" s="192" t="s">
        <v>70</v>
      </c>
      <c r="B360" s="193" t="s">
        <v>100</v>
      </c>
      <c r="C360" s="192">
        <v>0</v>
      </c>
      <c r="D360" s="192">
        <v>0</v>
      </c>
      <c r="E360" s="192">
        <v>0</v>
      </c>
      <c r="F360" s="192">
        <v>0</v>
      </c>
      <c r="G360" s="192">
        <v>0</v>
      </c>
      <c r="H360" s="192">
        <v>0</v>
      </c>
      <c r="I360" s="192" t="s">
        <v>101</v>
      </c>
      <c r="J360" s="194">
        <v>26</v>
      </c>
      <c r="L360" s="17" t="str">
        <f>IF(R366="","",R366)</f>
        <v>Vávrů</v>
      </c>
      <c r="M360" s="191" t="str">
        <f>IF(R365="","",R365)</f>
        <v>Kříž M.</v>
      </c>
      <c r="N360" s="187"/>
      <c r="O360" s="19" t="str">
        <f>IF(R364="","",R364)</f>
        <v>Novák V.</v>
      </c>
      <c r="P360" s="19"/>
      <c r="Q360" s="19" t="s">
        <v>144</v>
      </c>
      <c r="R360" s="19" t="s">
        <v>255</v>
      </c>
      <c r="S360" s="19"/>
      <c r="T360" s="19"/>
      <c r="U360" s="19"/>
    </row>
    <row r="361" spans="1:21" s="199" customFormat="1" x14ac:dyDescent="0.2">
      <c r="A361" s="192" t="s">
        <v>71</v>
      </c>
      <c r="B361" s="193" t="s">
        <v>102</v>
      </c>
      <c r="C361" s="192">
        <v>1</v>
      </c>
      <c r="D361" s="192">
        <v>0</v>
      </c>
      <c r="E361" s="192">
        <v>0</v>
      </c>
      <c r="F361" s="192">
        <v>0</v>
      </c>
      <c r="G361" s="192">
        <v>0</v>
      </c>
      <c r="H361" s="192">
        <v>1</v>
      </c>
      <c r="I361" s="192" t="s">
        <v>299</v>
      </c>
      <c r="J361" s="194">
        <v>22</v>
      </c>
      <c r="L361" s="17" t="str">
        <f>IF(R369="","",R369)</f>
        <v>Krejčí</v>
      </c>
      <c r="M361" s="19"/>
      <c r="N361" s="19"/>
      <c r="O361" s="19" t="str">
        <f>IF(R367="","",R367)</f>
        <v>Švarc V.</v>
      </c>
      <c r="P361" s="19"/>
      <c r="Q361" s="19" t="s">
        <v>160</v>
      </c>
      <c r="R361" s="19" t="s">
        <v>150</v>
      </c>
      <c r="S361" s="19"/>
      <c r="T361" s="19"/>
    </row>
    <row r="362" spans="1:21" s="199" customFormat="1" x14ac:dyDescent="0.2">
      <c r="A362" s="192" t="s">
        <v>72</v>
      </c>
      <c r="B362" s="193" t="s">
        <v>106</v>
      </c>
      <c r="C362" s="192">
        <v>1</v>
      </c>
      <c r="D362" s="192">
        <v>1</v>
      </c>
      <c r="E362" s="192">
        <v>0</v>
      </c>
      <c r="F362" s="192">
        <v>0</v>
      </c>
      <c r="G362" s="192">
        <v>0</v>
      </c>
      <c r="H362" s="192">
        <v>0</v>
      </c>
      <c r="I362" s="205" t="s">
        <v>300</v>
      </c>
      <c r="J362" s="194">
        <v>21</v>
      </c>
      <c r="L362" s="185" t="s">
        <v>165</v>
      </c>
      <c r="M362" s="196" t="s">
        <v>3</v>
      </c>
      <c r="N362" s="197" t="s">
        <v>4</v>
      </c>
      <c r="O362" s="197" t="s">
        <v>5</v>
      </c>
      <c r="P362" s="19"/>
      <c r="Q362" s="19" t="s">
        <v>161</v>
      </c>
      <c r="R362" s="19" t="s">
        <v>149</v>
      </c>
      <c r="S362" s="19"/>
      <c r="T362" s="19"/>
    </row>
    <row r="363" spans="1:21" s="199" customFormat="1" x14ac:dyDescent="0.2">
      <c r="A363" s="192" t="s">
        <v>73</v>
      </c>
      <c r="B363" s="193" t="s">
        <v>104</v>
      </c>
      <c r="C363" s="192">
        <v>1</v>
      </c>
      <c r="D363" s="192">
        <v>0</v>
      </c>
      <c r="E363" s="192">
        <v>0</v>
      </c>
      <c r="F363" s="192">
        <v>0</v>
      </c>
      <c r="G363" s="192">
        <v>0</v>
      </c>
      <c r="H363" s="192">
        <v>1</v>
      </c>
      <c r="I363" s="192" t="s">
        <v>301</v>
      </c>
      <c r="J363" s="194">
        <v>21</v>
      </c>
      <c r="L363" s="17"/>
      <c r="M363" s="198" t="str">
        <f t="shared" ref="M363:O365" si="14">IF(S356="","",S356)</f>
        <v>Švarc P.</v>
      </c>
      <c r="N363" s="198" t="str">
        <f t="shared" si="14"/>
        <v>Bastl P.</v>
      </c>
      <c r="O363" s="198" t="str">
        <f t="shared" si="14"/>
        <v>Bastl P.</v>
      </c>
      <c r="P363" s="19"/>
      <c r="Q363" s="19" t="s">
        <v>164</v>
      </c>
      <c r="R363" s="19" t="s">
        <v>174</v>
      </c>
      <c r="S363" s="19"/>
      <c r="T363" s="19"/>
    </row>
    <row r="364" spans="1:21" s="199" customFormat="1" ht="15" customHeight="1" x14ac:dyDescent="0.2">
      <c r="A364" s="192" t="s">
        <v>74</v>
      </c>
      <c r="B364" s="193" t="s">
        <v>108</v>
      </c>
      <c r="C364" s="192">
        <v>1</v>
      </c>
      <c r="D364" s="192">
        <v>1</v>
      </c>
      <c r="E364" s="192">
        <v>0</v>
      </c>
      <c r="F364" s="192">
        <v>0</v>
      </c>
      <c r="G364" s="192">
        <v>0</v>
      </c>
      <c r="H364" s="192">
        <v>0</v>
      </c>
      <c r="I364" s="192" t="s">
        <v>302</v>
      </c>
      <c r="J364" s="194">
        <v>20</v>
      </c>
      <c r="L364" s="17"/>
      <c r="M364" s="198" t="str">
        <f t="shared" si="14"/>
        <v>Krejčí</v>
      </c>
      <c r="N364" s="198" t="str">
        <f t="shared" si="14"/>
        <v>Švarc V.</v>
      </c>
      <c r="O364" s="198" t="str">
        <f t="shared" si="14"/>
        <v>Chvátal J.</v>
      </c>
      <c r="P364" s="19"/>
      <c r="Q364" s="19" t="s">
        <v>160</v>
      </c>
      <c r="R364" s="19" t="s">
        <v>146</v>
      </c>
      <c r="S364" s="19"/>
      <c r="T364" s="19"/>
    </row>
    <row r="365" spans="1:21" x14ac:dyDescent="0.2">
      <c r="A365" s="41"/>
      <c r="B365" s="182"/>
      <c r="C365" s="41"/>
      <c r="D365" s="41"/>
      <c r="E365" s="41"/>
      <c r="F365" s="41"/>
      <c r="G365" s="203"/>
      <c r="H365" s="41"/>
      <c r="I365" s="41"/>
      <c r="M365" s="198" t="str">
        <f t="shared" si="14"/>
        <v/>
      </c>
      <c r="N365" s="198" t="str">
        <f t="shared" si="14"/>
        <v/>
      </c>
      <c r="O365" s="198" t="str">
        <f t="shared" si="14"/>
        <v>Švarc P.</v>
      </c>
      <c r="Q365" s="19" t="s">
        <v>161</v>
      </c>
      <c r="R365" s="19" t="s">
        <v>157</v>
      </c>
    </row>
    <row r="366" spans="1:21" x14ac:dyDescent="0.2">
      <c r="A366" s="41"/>
      <c r="B366" s="182"/>
      <c r="C366" s="41"/>
      <c r="D366" s="41"/>
      <c r="E366" s="41"/>
      <c r="F366" s="41"/>
      <c r="G366" s="203"/>
      <c r="H366" s="41"/>
      <c r="I366" s="41"/>
      <c r="M366" s="198"/>
      <c r="N366" s="198"/>
      <c r="O366" s="198" t="str">
        <f>IF(U359="","",U359)</f>
        <v>Švarc P.</v>
      </c>
      <c r="Q366" s="19" t="s">
        <v>164</v>
      </c>
      <c r="R366" s="19" t="s">
        <v>163</v>
      </c>
    </row>
    <row r="367" spans="1:21" x14ac:dyDescent="0.2">
      <c r="A367" s="41"/>
      <c r="B367" s="182"/>
      <c r="C367" s="41"/>
      <c r="D367" s="41"/>
      <c r="E367" s="41"/>
      <c r="F367" s="41"/>
      <c r="G367" s="203"/>
      <c r="H367" s="41"/>
      <c r="I367" s="41"/>
      <c r="L367" s="19"/>
      <c r="M367" s="198"/>
      <c r="N367" s="198"/>
      <c r="O367" s="198"/>
      <c r="Q367" s="19" t="s">
        <v>160</v>
      </c>
      <c r="R367" s="19" t="s">
        <v>298</v>
      </c>
    </row>
    <row r="368" spans="1:21" x14ac:dyDescent="0.2">
      <c r="A368" s="19"/>
      <c r="L368" s="19"/>
      <c r="M368" s="198" t="str">
        <f>IF(S359="","",S359)</f>
        <v/>
      </c>
      <c r="N368" s="198" t="str">
        <f>IF(T359="","",T359)</f>
        <v/>
      </c>
      <c r="O368" s="7"/>
      <c r="Q368" s="19" t="s">
        <v>161</v>
      </c>
    </row>
    <row r="369" spans="1:21" x14ac:dyDescent="0.2">
      <c r="A369" s="19"/>
      <c r="L369" s="19"/>
      <c r="Q369" s="19" t="s">
        <v>164</v>
      </c>
      <c r="R369" s="19" t="s">
        <v>139</v>
      </c>
    </row>
    <row r="370" spans="1:21" x14ac:dyDescent="0.2">
      <c r="A370" s="17" t="s">
        <v>292</v>
      </c>
      <c r="B370" s="19" t="s">
        <v>293</v>
      </c>
      <c r="C370" s="41" t="s">
        <v>294</v>
      </c>
      <c r="D370" s="182"/>
      <c r="E370" s="183"/>
      <c r="F370" s="182"/>
      <c r="G370" s="184"/>
      <c r="H370" s="182"/>
      <c r="I370" s="182"/>
      <c r="L370" s="19"/>
    </row>
    <row r="371" spans="1:21" x14ac:dyDescent="0.2">
      <c r="A371" s="17">
        <v>2</v>
      </c>
      <c r="B371" s="19" t="s">
        <v>219</v>
      </c>
      <c r="C371" s="41" t="s">
        <v>274</v>
      </c>
      <c r="D371" s="182"/>
      <c r="E371" s="182"/>
      <c r="F371" s="182"/>
      <c r="G371" s="182"/>
      <c r="H371" s="182"/>
      <c r="I371" s="182"/>
      <c r="L371" s="185" t="s">
        <v>135</v>
      </c>
      <c r="M371" s="6"/>
      <c r="N371" s="6"/>
      <c r="O371" s="6"/>
      <c r="U371" s="199"/>
    </row>
    <row r="372" spans="1:21" ht="12.75" x14ac:dyDescent="0.2">
      <c r="A372" s="17">
        <v>2</v>
      </c>
      <c r="B372" s="19" t="s">
        <v>303</v>
      </c>
      <c r="C372" s="41"/>
      <c r="D372" s="182"/>
      <c r="E372" s="182"/>
      <c r="F372" s="182"/>
      <c r="G372" s="182"/>
      <c r="H372" s="182"/>
      <c r="I372" s="182"/>
      <c r="M372" s="186" t="str">
        <f xml:space="preserve">  IF(R372="","",         R372)</f>
        <v>Tržil L.</v>
      </c>
      <c r="N372" s="187"/>
      <c r="O372" s="6"/>
      <c r="Q372" s="19" t="s">
        <v>8</v>
      </c>
      <c r="R372" s="19" t="s">
        <v>304</v>
      </c>
      <c r="S372" s="19" t="s">
        <v>157</v>
      </c>
      <c r="T372" s="19" t="s">
        <v>174</v>
      </c>
      <c r="U372" s="19" t="s">
        <v>162</v>
      </c>
    </row>
    <row r="373" spans="1:21" x14ac:dyDescent="0.2">
      <c r="A373" s="17">
        <v>2</v>
      </c>
      <c r="B373" s="19" t="s">
        <v>177</v>
      </c>
      <c r="C373" s="41" t="s">
        <v>262</v>
      </c>
      <c r="D373" s="182"/>
      <c r="E373" s="182"/>
      <c r="F373" s="182"/>
      <c r="G373" s="182"/>
      <c r="H373" s="182"/>
      <c r="I373" s="182"/>
      <c r="L373" s="15"/>
      <c r="M373" s="15" t="str">
        <f>IF(R373="","",R373)</f>
        <v>Peltán</v>
      </c>
      <c r="N373" s="15" t="str">
        <f>IF(R374="","",R374)</f>
        <v>Chvátal P.</v>
      </c>
      <c r="O373" s="15"/>
      <c r="Q373" s="19" t="s">
        <v>144</v>
      </c>
      <c r="R373" s="19" t="s">
        <v>305</v>
      </c>
      <c r="S373" s="19" t="s">
        <v>149</v>
      </c>
      <c r="T373" s="19" t="s">
        <v>174</v>
      </c>
      <c r="U373" s="19" t="s">
        <v>139</v>
      </c>
    </row>
    <row r="374" spans="1:21" x14ac:dyDescent="0.2">
      <c r="A374" s="192" t="s">
        <v>158</v>
      </c>
      <c r="B374" s="193" t="s">
        <v>92</v>
      </c>
      <c r="C374" s="192" t="s">
        <v>93</v>
      </c>
      <c r="D374" s="192" t="s">
        <v>94</v>
      </c>
      <c r="E374" s="192" t="s">
        <v>95</v>
      </c>
      <c r="F374" s="192" t="s">
        <v>96</v>
      </c>
      <c r="G374" s="192" t="s">
        <v>97</v>
      </c>
      <c r="H374" s="192" t="s">
        <v>98</v>
      </c>
      <c r="I374" s="192" t="s">
        <v>159</v>
      </c>
      <c r="J374" s="194" t="s">
        <v>10</v>
      </c>
      <c r="L374" s="15"/>
      <c r="M374" s="15" t="str">
        <f>IF(R375="","",R375)</f>
        <v>Novák V.</v>
      </c>
      <c r="N374" s="15" t="str">
        <f>IF(R376="","",R376)</f>
        <v>Plachý</v>
      </c>
      <c r="O374" s="15"/>
      <c r="P374" s="182"/>
      <c r="Q374" s="19" t="s">
        <v>144</v>
      </c>
      <c r="R374" s="19" t="s">
        <v>145</v>
      </c>
      <c r="S374" s="19" t="s">
        <v>153</v>
      </c>
      <c r="T374" s="19" t="s">
        <v>154</v>
      </c>
      <c r="U374" s="19" t="s">
        <v>149</v>
      </c>
    </row>
    <row r="375" spans="1:21" x14ac:dyDescent="0.2">
      <c r="A375" s="192" t="s">
        <v>70</v>
      </c>
      <c r="B375" s="193" t="s">
        <v>100</v>
      </c>
      <c r="C375" s="192">
        <v>1</v>
      </c>
      <c r="D375" s="192">
        <v>0</v>
      </c>
      <c r="E375" s="192">
        <v>0</v>
      </c>
      <c r="F375" s="192">
        <v>0</v>
      </c>
      <c r="G375" s="192">
        <v>0</v>
      </c>
      <c r="H375" s="192">
        <v>1</v>
      </c>
      <c r="I375" s="192" t="s">
        <v>306</v>
      </c>
      <c r="J375" s="194">
        <v>26</v>
      </c>
      <c r="M375" s="15" t="str">
        <f>IF(R377="","",R377)</f>
        <v>Přívětivý J.</v>
      </c>
      <c r="Q375" s="19" t="s">
        <v>144</v>
      </c>
      <c r="R375" s="19" t="s">
        <v>146</v>
      </c>
      <c r="U375" s="19" t="s">
        <v>146</v>
      </c>
    </row>
    <row r="376" spans="1:21" ht="12.75" x14ac:dyDescent="0.2">
      <c r="A376" s="192" t="s">
        <v>71</v>
      </c>
      <c r="B376" s="193" t="s">
        <v>102</v>
      </c>
      <c r="C376" s="192">
        <v>2</v>
      </c>
      <c r="D376" s="192">
        <v>1</v>
      </c>
      <c r="E376" s="192">
        <v>0</v>
      </c>
      <c r="F376" s="192">
        <v>0</v>
      </c>
      <c r="G376" s="192">
        <v>0</v>
      </c>
      <c r="H376" s="192">
        <v>1</v>
      </c>
      <c r="I376" s="192" t="s">
        <v>307</v>
      </c>
      <c r="J376" s="194">
        <v>22</v>
      </c>
      <c r="L376" s="17" t="str">
        <f>IF(R380="","",R380)</f>
        <v>Švarc</v>
      </c>
      <c r="M376" s="191" t="str">
        <f>IF(R379="","",R379)</f>
        <v>Bastl P.</v>
      </c>
      <c r="N376" s="187"/>
      <c r="O376" s="19" t="str">
        <f>IF(R378="","",R378)</f>
        <v>Kelbler M.</v>
      </c>
      <c r="Q376" s="19" t="s">
        <v>144</v>
      </c>
      <c r="R376" s="19" t="s">
        <v>140</v>
      </c>
      <c r="U376" s="19" t="s">
        <v>140</v>
      </c>
    </row>
    <row r="377" spans="1:21" ht="12.75" x14ac:dyDescent="0.2">
      <c r="A377" s="192" t="s">
        <v>72</v>
      </c>
      <c r="B377" s="193" t="s">
        <v>104</v>
      </c>
      <c r="C377" s="192">
        <v>2</v>
      </c>
      <c r="D377" s="192">
        <v>1</v>
      </c>
      <c r="E377" s="192">
        <v>0</v>
      </c>
      <c r="F377" s="192">
        <v>0</v>
      </c>
      <c r="G377" s="192">
        <v>0</v>
      </c>
      <c r="H377" s="192">
        <v>1</v>
      </c>
      <c r="I377" s="205" t="s">
        <v>308</v>
      </c>
      <c r="J377" s="194">
        <v>21</v>
      </c>
      <c r="L377" s="17" t="str">
        <f>IF(R383="","",R383)</f>
        <v>Zejda V.</v>
      </c>
      <c r="M377" s="191" t="str">
        <f>IF(R382="","",R382)</f>
        <v>Kříž M.</v>
      </c>
      <c r="N377" s="187"/>
      <c r="O377" s="19" t="str">
        <f>IF(R381="","",R381)</f>
        <v>Bastl J.</v>
      </c>
      <c r="Q377" s="19" t="s">
        <v>144</v>
      </c>
      <c r="R377" s="19" t="s">
        <v>255</v>
      </c>
      <c r="U377" s="19" t="s">
        <v>146</v>
      </c>
    </row>
    <row r="378" spans="1:21" ht="12.75" x14ac:dyDescent="0.2">
      <c r="A378" s="192" t="s">
        <v>73</v>
      </c>
      <c r="B378" s="193" t="s">
        <v>106</v>
      </c>
      <c r="C378" s="192">
        <v>1</v>
      </c>
      <c r="D378" s="192">
        <v>1</v>
      </c>
      <c r="E378" s="192">
        <v>0</v>
      </c>
      <c r="F378" s="192">
        <v>0</v>
      </c>
      <c r="G378" s="192">
        <v>0</v>
      </c>
      <c r="H378" s="192">
        <v>0</v>
      </c>
      <c r="I378" s="205" t="s">
        <v>300</v>
      </c>
      <c r="J378" s="194">
        <v>21</v>
      </c>
      <c r="L378" s="17" t="str">
        <f>IF(R386="","",R386)</f>
        <v>Krejčí</v>
      </c>
      <c r="M378" s="191" t="str">
        <f>IF(R385="","",R385)</f>
        <v>Jánský</v>
      </c>
      <c r="N378" s="187"/>
      <c r="O378" s="19" t="str">
        <f>IF(R384="","",R384)</f>
        <v>Vávrů</v>
      </c>
      <c r="Q378" s="19" t="s">
        <v>160</v>
      </c>
      <c r="R378" s="19" t="s">
        <v>150</v>
      </c>
      <c r="U378" s="199"/>
    </row>
    <row r="379" spans="1:21" s="199" customFormat="1" x14ac:dyDescent="0.2">
      <c r="A379" s="192" t="s">
        <v>74</v>
      </c>
      <c r="B379" s="193" t="s">
        <v>108</v>
      </c>
      <c r="C379" s="192">
        <v>2</v>
      </c>
      <c r="D379" s="192">
        <v>1</v>
      </c>
      <c r="E379" s="192">
        <v>0</v>
      </c>
      <c r="F379" s="192">
        <v>0</v>
      </c>
      <c r="G379" s="192">
        <v>0</v>
      </c>
      <c r="H379" s="192">
        <v>1</v>
      </c>
      <c r="I379" s="192" t="s">
        <v>309</v>
      </c>
      <c r="J379" s="194">
        <v>20</v>
      </c>
      <c r="L379" s="185" t="s">
        <v>165</v>
      </c>
      <c r="M379" s="196" t="s">
        <v>3</v>
      </c>
      <c r="N379" s="197" t="s">
        <v>4</v>
      </c>
      <c r="O379" s="197" t="s">
        <v>5</v>
      </c>
      <c r="P379" s="19"/>
      <c r="Q379" s="19" t="s">
        <v>161</v>
      </c>
      <c r="R379" s="19" t="s">
        <v>149</v>
      </c>
      <c r="S379" s="19"/>
      <c r="T379" s="19"/>
    </row>
    <row r="380" spans="1:21" s="199" customFormat="1" x14ac:dyDescent="0.2">
      <c r="A380" s="41"/>
      <c r="B380" s="182"/>
      <c r="C380" s="41"/>
      <c r="D380" s="41"/>
      <c r="E380" s="41"/>
      <c r="F380" s="41"/>
      <c r="G380" s="41"/>
      <c r="H380" s="41"/>
      <c r="I380" s="41"/>
      <c r="J380" s="19"/>
      <c r="L380" s="17"/>
      <c r="M380" s="198" t="str">
        <f t="shared" ref="M380:O382" si="15">IF(S372="","",S372)</f>
        <v>Kříž M.</v>
      </c>
      <c r="N380" s="198" t="str">
        <f t="shared" si="15"/>
        <v>Švarc</v>
      </c>
      <c r="O380" s="198" t="str">
        <f t="shared" si="15"/>
        <v>Jánský</v>
      </c>
      <c r="P380" s="19"/>
      <c r="Q380" s="19" t="s">
        <v>164</v>
      </c>
      <c r="R380" s="19" t="s">
        <v>174</v>
      </c>
      <c r="S380" s="19"/>
      <c r="T380" s="19"/>
    </row>
    <row r="381" spans="1:21" s="199" customFormat="1" x14ac:dyDescent="0.2">
      <c r="A381" s="41"/>
      <c r="B381" s="182"/>
      <c r="C381" s="41"/>
      <c r="D381" s="41"/>
      <c r="E381" s="41"/>
      <c r="F381" s="41"/>
      <c r="G381" s="41"/>
      <c r="H381" s="41"/>
      <c r="I381" s="41"/>
      <c r="J381" s="19"/>
      <c r="L381" s="17"/>
      <c r="M381" s="198" t="str">
        <f t="shared" si="15"/>
        <v>Bastl P.</v>
      </c>
      <c r="N381" s="198" t="str">
        <f t="shared" si="15"/>
        <v>Švarc</v>
      </c>
      <c r="O381" s="198" t="str">
        <f t="shared" si="15"/>
        <v>Krejčí</v>
      </c>
      <c r="P381" s="19"/>
      <c r="Q381" s="19" t="s">
        <v>160</v>
      </c>
      <c r="R381" s="19" t="s">
        <v>154</v>
      </c>
      <c r="S381" s="19"/>
      <c r="T381" s="19"/>
      <c r="U381" s="19"/>
    </row>
    <row r="382" spans="1:21" s="199" customFormat="1" x14ac:dyDescent="0.2">
      <c r="A382" s="41"/>
      <c r="B382" s="182"/>
      <c r="C382" s="41"/>
      <c r="D382" s="41"/>
      <c r="E382" s="41"/>
      <c r="F382" s="41"/>
      <c r="G382" s="41"/>
      <c r="H382" s="41"/>
      <c r="I382" s="41"/>
      <c r="J382" s="19"/>
      <c r="L382" s="17"/>
      <c r="M382" s="198" t="str">
        <f t="shared" si="15"/>
        <v>Zejda V.</v>
      </c>
      <c r="N382" s="198" t="str">
        <f t="shared" si="15"/>
        <v>Bastl J.</v>
      </c>
      <c r="O382" s="198" t="str">
        <f t="shared" si="15"/>
        <v>Bastl P.</v>
      </c>
      <c r="P382" s="19"/>
      <c r="Q382" s="19" t="s">
        <v>161</v>
      </c>
      <c r="R382" s="19" t="s">
        <v>157</v>
      </c>
      <c r="S382" s="19"/>
      <c r="T382" s="19"/>
      <c r="U382" s="19"/>
    </row>
    <row r="383" spans="1:21" s="199" customFormat="1" x14ac:dyDescent="0.2">
      <c r="A383" s="41"/>
      <c r="B383" s="182"/>
      <c r="C383" s="41"/>
      <c r="D383" s="41"/>
      <c r="E383" s="41"/>
      <c r="F383" s="41"/>
      <c r="G383" s="41"/>
      <c r="H383" s="41"/>
      <c r="I383" s="41"/>
      <c r="J383" s="19"/>
      <c r="L383" s="17"/>
      <c r="M383" s="198"/>
      <c r="N383" s="198"/>
      <c r="O383" s="198" t="str">
        <f>IF(U375="","",U375)</f>
        <v>Novák V.</v>
      </c>
      <c r="P383" s="19"/>
      <c r="Q383" s="19" t="s">
        <v>164</v>
      </c>
      <c r="R383" s="19" t="s">
        <v>153</v>
      </c>
      <c r="S383" s="19"/>
      <c r="T383" s="19"/>
      <c r="U383" s="19"/>
    </row>
    <row r="384" spans="1:21" s="199" customFormat="1" x14ac:dyDescent="0.2">
      <c r="A384" s="41"/>
      <c r="B384" s="182"/>
      <c r="C384" s="41"/>
      <c r="D384" s="41"/>
      <c r="E384" s="41"/>
      <c r="F384" s="41"/>
      <c r="G384" s="41"/>
      <c r="H384" s="41"/>
      <c r="I384" s="41"/>
      <c r="J384" s="19"/>
      <c r="L384" s="19"/>
      <c r="M384" s="198" t="str">
        <f>IF(S375="","",S375)</f>
        <v/>
      </c>
      <c r="N384" s="198" t="str">
        <f>IF(T375="","",T375)</f>
        <v/>
      </c>
      <c r="O384" s="198" t="str">
        <f>IF(U376="","",U376)</f>
        <v>Plachý</v>
      </c>
      <c r="P384" s="19"/>
      <c r="Q384" s="19" t="s">
        <v>160</v>
      </c>
      <c r="R384" s="19" t="s">
        <v>163</v>
      </c>
      <c r="S384" s="19"/>
      <c r="T384" s="19"/>
      <c r="U384" s="19"/>
    </row>
    <row r="385" spans="1:21" s="199" customFormat="1" x14ac:dyDescent="0.2">
      <c r="C385" s="200"/>
      <c r="L385" s="19"/>
      <c r="M385" s="19"/>
      <c r="N385" s="19"/>
      <c r="O385" s="198" t="str">
        <f>IF(U377="","",U377)</f>
        <v>Novák V.</v>
      </c>
      <c r="P385" s="19"/>
      <c r="Q385" s="19" t="s">
        <v>161</v>
      </c>
      <c r="R385" s="19" t="s">
        <v>162</v>
      </c>
      <c r="S385" s="19"/>
      <c r="T385" s="19"/>
      <c r="U385" s="19"/>
    </row>
    <row r="386" spans="1:21" s="199" customFormat="1" x14ac:dyDescent="0.2">
      <c r="C386" s="200"/>
      <c r="O386" s="198"/>
      <c r="Q386" s="19" t="s">
        <v>164</v>
      </c>
      <c r="R386" s="19" t="s">
        <v>139</v>
      </c>
    </row>
    <row r="387" spans="1:21" s="199" customFormat="1" x14ac:dyDescent="0.2">
      <c r="A387" s="17" t="s">
        <v>292</v>
      </c>
      <c r="B387" s="19" t="s">
        <v>293</v>
      </c>
      <c r="C387" s="41" t="s">
        <v>294</v>
      </c>
      <c r="D387" s="182"/>
      <c r="E387" s="183"/>
      <c r="F387" s="182"/>
      <c r="G387" s="184"/>
      <c r="H387" s="182"/>
      <c r="I387" s="182"/>
    </row>
    <row r="388" spans="1:21" s="199" customFormat="1" x14ac:dyDescent="0.2">
      <c r="A388" s="17">
        <v>3</v>
      </c>
      <c r="B388" s="19" t="s">
        <v>236</v>
      </c>
      <c r="C388" s="41" t="s">
        <v>208</v>
      </c>
      <c r="D388" s="182"/>
      <c r="E388" s="183"/>
      <c r="F388" s="182"/>
      <c r="G388" s="184"/>
      <c r="H388" s="182"/>
      <c r="I388" s="182"/>
    </row>
    <row r="389" spans="1:21" s="199" customFormat="1" x14ac:dyDescent="0.2">
      <c r="A389" s="17">
        <v>3</v>
      </c>
      <c r="B389" s="19" t="s">
        <v>63</v>
      </c>
      <c r="C389" s="41"/>
      <c r="D389" s="182"/>
      <c r="E389" s="182"/>
      <c r="F389" s="182"/>
      <c r="G389" s="182"/>
      <c r="H389" s="182"/>
      <c r="I389" s="182"/>
    </row>
    <row r="390" spans="1:21" s="199" customFormat="1" x14ac:dyDescent="0.2">
      <c r="A390" s="17">
        <v>3</v>
      </c>
      <c r="B390" s="19" t="s">
        <v>261</v>
      </c>
      <c r="C390" s="181" t="s">
        <v>281</v>
      </c>
      <c r="D390" s="182"/>
      <c r="E390" s="182"/>
      <c r="F390" s="182"/>
      <c r="G390" s="182"/>
      <c r="H390" s="182"/>
      <c r="I390" s="182"/>
    </row>
    <row r="391" spans="1:21" s="199" customFormat="1" x14ac:dyDescent="0.2">
      <c r="A391" s="192" t="s">
        <v>158</v>
      </c>
      <c r="B391" s="193" t="s">
        <v>92</v>
      </c>
      <c r="C391" s="192" t="s">
        <v>93</v>
      </c>
      <c r="D391" s="192" t="s">
        <v>94</v>
      </c>
      <c r="E391" s="192" t="s">
        <v>95</v>
      </c>
      <c r="F391" s="192" t="s">
        <v>96</v>
      </c>
      <c r="G391" s="192" t="s">
        <v>97</v>
      </c>
      <c r="H391" s="192" t="s">
        <v>98</v>
      </c>
      <c r="I391" s="192" t="s">
        <v>159</v>
      </c>
      <c r="J391" s="194" t="s">
        <v>10</v>
      </c>
    </row>
    <row r="392" spans="1:21" s="199" customFormat="1" x14ac:dyDescent="0.2">
      <c r="A392" s="192" t="s">
        <v>70</v>
      </c>
      <c r="B392" s="193" t="s">
        <v>100</v>
      </c>
      <c r="C392" s="192">
        <v>2</v>
      </c>
      <c r="D392" s="192">
        <v>0</v>
      </c>
      <c r="E392" s="192">
        <v>0</v>
      </c>
      <c r="F392" s="192">
        <v>0</v>
      </c>
      <c r="G392" s="192">
        <v>0</v>
      </c>
      <c r="H392" s="192">
        <v>2</v>
      </c>
      <c r="I392" s="192" t="s">
        <v>310</v>
      </c>
      <c r="J392" s="194">
        <v>26</v>
      </c>
    </row>
    <row r="393" spans="1:21" s="199" customFormat="1" x14ac:dyDescent="0.2">
      <c r="A393" s="192" t="s">
        <v>71</v>
      </c>
      <c r="B393" s="193" t="s">
        <v>104</v>
      </c>
      <c r="C393" s="192">
        <v>3</v>
      </c>
      <c r="D393" s="192">
        <v>2</v>
      </c>
      <c r="E393" s="192">
        <v>0</v>
      </c>
      <c r="F393" s="192">
        <v>0</v>
      </c>
      <c r="G393" s="192">
        <v>0</v>
      </c>
      <c r="H393" s="192">
        <v>1</v>
      </c>
      <c r="I393" s="192" t="s">
        <v>311</v>
      </c>
      <c r="J393" s="194">
        <v>24</v>
      </c>
    </row>
    <row r="394" spans="1:21" s="199" customFormat="1" x14ac:dyDescent="0.2">
      <c r="A394" s="192" t="s">
        <v>72</v>
      </c>
      <c r="B394" s="193" t="s">
        <v>106</v>
      </c>
      <c r="C394" s="192">
        <v>2</v>
      </c>
      <c r="D394" s="192">
        <v>2</v>
      </c>
      <c r="E394" s="192">
        <v>0</v>
      </c>
      <c r="F394" s="192">
        <v>0</v>
      </c>
      <c r="G394" s="192">
        <v>0</v>
      </c>
      <c r="H394" s="192">
        <v>0</v>
      </c>
      <c r="I394" s="205" t="s">
        <v>312</v>
      </c>
      <c r="J394" s="194">
        <v>24</v>
      </c>
    </row>
    <row r="395" spans="1:21" s="199" customFormat="1" x14ac:dyDescent="0.2">
      <c r="A395" s="192" t="s">
        <v>73</v>
      </c>
      <c r="B395" s="193" t="s">
        <v>102</v>
      </c>
      <c r="C395" s="192">
        <v>2</v>
      </c>
      <c r="D395" s="192">
        <v>1</v>
      </c>
      <c r="E395" s="192">
        <v>0</v>
      </c>
      <c r="F395" s="192">
        <v>0</v>
      </c>
      <c r="G395" s="192">
        <v>0</v>
      </c>
      <c r="H395" s="192">
        <v>1</v>
      </c>
      <c r="I395" s="205" t="s">
        <v>307</v>
      </c>
      <c r="J395" s="194">
        <v>22</v>
      </c>
    </row>
    <row r="396" spans="1:21" s="199" customFormat="1" x14ac:dyDescent="0.2">
      <c r="A396" s="192" t="s">
        <v>74</v>
      </c>
      <c r="B396" s="193" t="s">
        <v>108</v>
      </c>
      <c r="C396" s="192">
        <v>3</v>
      </c>
      <c r="D396" s="192">
        <v>1</v>
      </c>
      <c r="E396" s="192">
        <v>0</v>
      </c>
      <c r="F396" s="192">
        <v>0</v>
      </c>
      <c r="G396" s="192">
        <v>0</v>
      </c>
      <c r="H396" s="192">
        <v>2</v>
      </c>
      <c r="I396" s="192" t="s">
        <v>313</v>
      </c>
      <c r="J396" s="194">
        <v>20</v>
      </c>
    </row>
    <row r="397" spans="1:21" s="199" customFormat="1" x14ac:dyDescent="0.2">
      <c r="C397" s="200"/>
    </row>
    <row r="398" spans="1:21" s="199" customFormat="1" x14ac:dyDescent="0.2">
      <c r="C398" s="200"/>
    </row>
    <row r="399" spans="1:21" s="199" customFormat="1" x14ac:dyDescent="0.2">
      <c r="C399" s="200"/>
    </row>
    <row r="400" spans="1:21" x14ac:dyDescent="0.2">
      <c r="A400" s="19"/>
      <c r="L400" s="19"/>
    </row>
    <row r="401" spans="1:21" x14ac:dyDescent="0.2">
      <c r="A401" s="19"/>
      <c r="L401" s="19"/>
    </row>
    <row r="402" spans="1:21" x14ac:dyDescent="0.2">
      <c r="A402" s="17" t="s">
        <v>292</v>
      </c>
      <c r="B402" s="19" t="s">
        <v>293</v>
      </c>
      <c r="C402" s="41" t="s">
        <v>294</v>
      </c>
      <c r="D402" s="182"/>
      <c r="E402" s="183"/>
      <c r="F402" s="182"/>
      <c r="G402" s="184"/>
      <c r="H402" s="182"/>
      <c r="I402" s="182"/>
      <c r="L402" s="185" t="s">
        <v>135</v>
      </c>
      <c r="M402" s="6"/>
      <c r="N402" s="6"/>
      <c r="O402" s="6"/>
      <c r="U402" s="199"/>
    </row>
    <row r="403" spans="1:21" ht="12.75" x14ac:dyDescent="0.2">
      <c r="A403" s="17">
        <v>4</v>
      </c>
      <c r="B403" s="19" t="s">
        <v>183</v>
      </c>
      <c r="C403" s="41"/>
      <c r="D403" s="182"/>
      <c r="E403" s="182"/>
      <c r="F403" s="182"/>
      <c r="G403" s="182"/>
      <c r="H403" s="182"/>
      <c r="I403" s="182"/>
      <c r="M403" s="186" t="str">
        <f xml:space="preserve">  IF(R403="","",         R403)</f>
        <v>Havlík</v>
      </c>
      <c r="N403" s="187"/>
      <c r="O403" s="6"/>
      <c r="Q403" s="19" t="s">
        <v>8</v>
      </c>
      <c r="R403" s="19" t="s">
        <v>138</v>
      </c>
      <c r="S403" s="19" t="s">
        <v>150</v>
      </c>
      <c r="T403" s="19" t="s">
        <v>149</v>
      </c>
      <c r="U403" s="19" t="s">
        <v>255</v>
      </c>
    </row>
    <row r="404" spans="1:21" x14ac:dyDescent="0.2">
      <c r="A404" s="17">
        <v>4</v>
      </c>
      <c r="B404" s="19" t="s">
        <v>275</v>
      </c>
      <c r="C404" s="203" t="s">
        <v>143</v>
      </c>
      <c r="D404" s="182"/>
      <c r="E404" s="182"/>
      <c r="F404" s="182"/>
      <c r="G404" s="182"/>
      <c r="H404" s="182"/>
      <c r="I404" s="182"/>
      <c r="L404" s="15"/>
      <c r="M404" s="15" t="str">
        <f>IF(R404="","",R404)</f>
        <v>Chvátal P.</v>
      </c>
      <c r="N404" s="15" t="str">
        <f>IF(R405="","",R405)</f>
        <v>Plachý</v>
      </c>
      <c r="O404" s="15"/>
      <c r="Q404" s="19" t="s">
        <v>144</v>
      </c>
      <c r="R404" s="19" t="s">
        <v>145</v>
      </c>
      <c r="S404" s="19" t="s">
        <v>154</v>
      </c>
      <c r="U404" s="19" t="s">
        <v>140</v>
      </c>
    </row>
    <row r="405" spans="1:21" x14ac:dyDescent="0.2">
      <c r="A405" s="17">
        <v>4</v>
      </c>
      <c r="B405" s="19" t="s">
        <v>201</v>
      </c>
      <c r="C405" s="17" t="s">
        <v>269</v>
      </c>
      <c r="L405" s="15"/>
      <c r="M405" s="15" t="str">
        <f>IF(R406="","",R406)</f>
        <v>Peltán L.</v>
      </c>
      <c r="N405" s="15" t="str">
        <f>IF(R407="","",R407)</f>
        <v>Přívětivý J.</v>
      </c>
      <c r="O405" s="15"/>
      <c r="P405" s="182"/>
      <c r="Q405" s="19" t="s">
        <v>144</v>
      </c>
      <c r="R405" s="19" t="s">
        <v>140</v>
      </c>
      <c r="S405" s="19" t="s">
        <v>139</v>
      </c>
      <c r="T405" s="19" t="s">
        <v>163</v>
      </c>
      <c r="U405" s="19" t="s">
        <v>141</v>
      </c>
    </row>
    <row r="406" spans="1:21" ht="12.75" x14ac:dyDescent="0.2">
      <c r="A406" s="192" t="s">
        <v>158</v>
      </c>
      <c r="B406" s="193" t="s">
        <v>92</v>
      </c>
      <c r="C406" s="192" t="s">
        <v>93</v>
      </c>
      <c r="D406" s="192" t="s">
        <v>94</v>
      </c>
      <c r="E406" s="192" t="s">
        <v>95</v>
      </c>
      <c r="F406" s="192" t="s">
        <v>96</v>
      </c>
      <c r="G406" s="192" t="s">
        <v>97</v>
      </c>
      <c r="H406" s="192" t="s">
        <v>98</v>
      </c>
      <c r="I406" s="192" t="s">
        <v>159</v>
      </c>
      <c r="J406" s="194" t="s">
        <v>10</v>
      </c>
      <c r="L406" s="17" t="str">
        <f>IF(R410="","",R410)</f>
        <v>Vávrů</v>
      </c>
      <c r="M406" s="191" t="str">
        <f>IF(R409="","",R409)</f>
        <v>Bastl P.</v>
      </c>
      <c r="N406" s="187"/>
      <c r="O406" s="19" t="str">
        <f>IF(R408="","",R408)</f>
        <v>Kelbler M.</v>
      </c>
      <c r="Q406" s="19" t="s">
        <v>144</v>
      </c>
      <c r="R406" s="19" t="s">
        <v>141</v>
      </c>
      <c r="S406" s="19" t="s">
        <v>140</v>
      </c>
    </row>
    <row r="407" spans="1:21" ht="12.75" x14ac:dyDescent="0.2">
      <c r="A407" s="192" t="s">
        <v>70</v>
      </c>
      <c r="B407" s="193" t="s">
        <v>104</v>
      </c>
      <c r="C407" s="192">
        <v>4</v>
      </c>
      <c r="D407" s="192">
        <v>3</v>
      </c>
      <c r="E407" s="192">
        <v>0</v>
      </c>
      <c r="F407" s="192">
        <v>0</v>
      </c>
      <c r="G407" s="192">
        <v>0</v>
      </c>
      <c r="H407" s="192">
        <v>1</v>
      </c>
      <c r="I407" s="205" t="s">
        <v>126</v>
      </c>
      <c r="J407" s="194">
        <v>27</v>
      </c>
      <c r="L407" s="17" t="str">
        <f>IF(R413="","",R413)</f>
        <v>Krejčí</v>
      </c>
      <c r="M407" s="191" t="str">
        <f>IF(R412="","",R412)</f>
        <v>Kříž M.</v>
      </c>
      <c r="N407" s="187"/>
      <c r="O407" s="19" t="str">
        <f>IF(R411="","",R411)</f>
        <v>Bastl J.</v>
      </c>
      <c r="Q407" s="19" t="s">
        <v>144</v>
      </c>
      <c r="R407" s="19" t="s">
        <v>255</v>
      </c>
      <c r="S407" s="19" t="s">
        <v>141</v>
      </c>
      <c r="T407" s="19" t="s">
        <v>150</v>
      </c>
    </row>
    <row r="408" spans="1:21" x14ac:dyDescent="0.2">
      <c r="A408" s="192" t="s">
        <v>71</v>
      </c>
      <c r="B408" s="193" t="s">
        <v>100</v>
      </c>
      <c r="C408" s="192">
        <v>3</v>
      </c>
      <c r="D408" s="192">
        <v>0</v>
      </c>
      <c r="E408" s="192">
        <v>0</v>
      </c>
      <c r="F408" s="192">
        <v>1</v>
      </c>
      <c r="G408" s="192">
        <v>0</v>
      </c>
      <c r="H408" s="192">
        <v>2</v>
      </c>
      <c r="I408" s="192" t="s">
        <v>314</v>
      </c>
      <c r="J408" s="194">
        <v>27</v>
      </c>
      <c r="L408" s="17" t="str">
        <f>IF(R416="","",R416)</f>
        <v/>
      </c>
      <c r="O408" s="19" t="str">
        <f>IF(R414="","",R414)</f>
        <v/>
      </c>
      <c r="Q408" s="19" t="s">
        <v>160</v>
      </c>
      <c r="R408" s="19" t="s">
        <v>150</v>
      </c>
      <c r="U408" s="199"/>
    </row>
    <row r="409" spans="1:21" x14ac:dyDescent="0.2">
      <c r="A409" s="192" t="s">
        <v>72</v>
      </c>
      <c r="B409" s="193" t="s">
        <v>106</v>
      </c>
      <c r="C409" s="192">
        <v>3</v>
      </c>
      <c r="D409" s="192">
        <v>1</v>
      </c>
      <c r="E409" s="192">
        <v>0</v>
      </c>
      <c r="F409" s="192">
        <v>1</v>
      </c>
      <c r="G409" s="192">
        <v>0</v>
      </c>
      <c r="H409" s="192">
        <v>1</v>
      </c>
      <c r="I409" s="205" t="s">
        <v>315</v>
      </c>
      <c r="J409" s="194">
        <v>24</v>
      </c>
      <c r="L409" s="185" t="s">
        <v>165</v>
      </c>
      <c r="M409" s="196" t="s">
        <v>3</v>
      </c>
      <c r="N409" s="197" t="s">
        <v>4</v>
      </c>
      <c r="O409" s="197" t="s">
        <v>5</v>
      </c>
      <c r="Q409" s="19" t="s">
        <v>161</v>
      </c>
      <c r="R409" s="19" t="s">
        <v>149</v>
      </c>
      <c r="U409" s="199"/>
    </row>
    <row r="410" spans="1:21" x14ac:dyDescent="0.2">
      <c r="A410" s="192" t="s">
        <v>73</v>
      </c>
      <c r="B410" s="193" t="s">
        <v>102</v>
      </c>
      <c r="C410" s="192">
        <v>3</v>
      </c>
      <c r="D410" s="192">
        <v>1</v>
      </c>
      <c r="E410" s="192">
        <v>0</v>
      </c>
      <c r="F410" s="192">
        <v>0</v>
      </c>
      <c r="G410" s="192">
        <v>0</v>
      </c>
      <c r="H410" s="192">
        <v>2</v>
      </c>
      <c r="I410" s="192" t="s">
        <v>316</v>
      </c>
      <c r="J410" s="194">
        <v>24</v>
      </c>
      <c r="M410" s="198" t="str">
        <f t="shared" ref="M410:O414" si="16">IF(S403="","",S403)</f>
        <v>Kelbler M.</v>
      </c>
      <c r="N410" s="198" t="str">
        <f t="shared" si="16"/>
        <v>Bastl P.</v>
      </c>
      <c r="O410" s="198" t="str">
        <f t="shared" si="16"/>
        <v>Přívětivý J.</v>
      </c>
      <c r="Q410" s="19" t="s">
        <v>164</v>
      </c>
      <c r="R410" s="19" t="s">
        <v>163</v>
      </c>
      <c r="U410" s="199"/>
    </row>
    <row r="411" spans="1:21" x14ac:dyDescent="0.2">
      <c r="A411" s="192" t="s">
        <v>74</v>
      </c>
      <c r="B411" s="193" t="s">
        <v>108</v>
      </c>
      <c r="C411" s="192">
        <v>3</v>
      </c>
      <c r="D411" s="192">
        <v>1</v>
      </c>
      <c r="E411" s="192">
        <v>0</v>
      </c>
      <c r="F411" s="192">
        <v>0</v>
      </c>
      <c r="G411" s="192">
        <v>0</v>
      </c>
      <c r="H411" s="192">
        <v>2</v>
      </c>
      <c r="I411" s="192" t="s">
        <v>313</v>
      </c>
      <c r="J411" s="194">
        <v>20</v>
      </c>
      <c r="M411" s="198" t="str">
        <f t="shared" si="16"/>
        <v>Bastl J.</v>
      </c>
      <c r="N411" s="198" t="str">
        <f t="shared" si="16"/>
        <v/>
      </c>
      <c r="O411" s="198" t="str">
        <f t="shared" si="16"/>
        <v>Plachý</v>
      </c>
      <c r="Q411" s="19" t="s">
        <v>160</v>
      </c>
      <c r="R411" s="19" t="s">
        <v>154</v>
      </c>
      <c r="U411" s="199"/>
    </row>
    <row r="412" spans="1:21" x14ac:dyDescent="0.2">
      <c r="A412" s="19"/>
      <c r="M412" s="198" t="str">
        <f t="shared" si="16"/>
        <v>Krejčí</v>
      </c>
      <c r="N412" s="198" t="str">
        <f t="shared" si="16"/>
        <v>Vávrů</v>
      </c>
      <c r="O412" s="198" t="str">
        <f t="shared" si="16"/>
        <v>Peltán L.</v>
      </c>
      <c r="Q412" s="19" t="s">
        <v>161</v>
      </c>
      <c r="R412" s="19" t="s">
        <v>157</v>
      </c>
    </row>
    <row r="413" spans="1:21" x14ac:dyDescent="0.2">
      <c r="A413" s="19"/>
      <c r="B413" s="182"/>
      <c r="C413" s="41"/>
      <c r="D413" s="41"/>
      <c r="E413" s="41"/>
      <c r="F413" s="41"/>
      <c r="G413" s="41"/>
      <c r="H413" s="41"/>
      <c r="I413" s="41"/>
      <c r="M413" s="198" t="str">
        <f t="shared" si="16"/>
        <v>Plachý</v>
      </c>
      <c r="N413" s="198" t="str">
        <f t="shared" si="16"/>
        <v/>
      </c>
      <c r="O413" s="198" t="str">
        <f t="shared" si="16"/>
        <v/>
      </c>
      <c r="Q413" s="19" t="s">
        <v>164</v>
      </c>
      <c r="R413" s="19" t="s">
        <v>139</v>
      </c>
    </row>
    <row r="414" spans="1:21" x14ac:dyDescent="0.2">
      <c r="A414" s="19"/>
      <c r="B414" s="182"/>
      <c r="C414" s="41"/>
      <c r="D414" s="41"/>
      <c r="E414" s="41"/>
      <c r="F414" s="41"/>
      <c r="G414" s="41"/>
      <c r="H414" s="41"/>
      <c r="I414" s="41"/>
      <c r="L414" s="19"/>
      <c r="M414" s="198" t="str">
        <f t="shared" si="16"/>
        <v>Peltán L.</v>
      </c>
      <c r="N414" s="198" t="str">
        <f t="shared" si="16"/>
        <v>Kelbler M.</v>
      </c>
      <c r="O414" s="198" t="str">
        <f t="shared" si="16"/>
        <v/>
      </c>
    </row>
    <row r="415" spans="1:21" x14ac:dyDescent="0.2">
      <c r="A415" s="19"/>
      <c r="B415" s="182"/>
      <c r="C415" s="41"/>
      <c r="D415" s="41"/>
      <c r="E415" s="41"/>
      <c r="F415" s="41"/>
      <c r="G415" s="41"/>
      <c r="H415" s="41"/>
      <c r="I415" s="201"/>
      <c r="L415" s="19"/>
      <c r="M415" s="198"/>
      <c r="N415" s="198" t="str">
        <f>IF(T406="","",T406)</f>
        <v/>
      </c>
      <c r="O415" s="7"/>
    </row>
    <row r="416" spans="1:21" x14ac:dyDescent="0.2">
      <c r="A416" s="19"/>
      <c r="B416" s="182"/>
      <c r="C416" s="41"/>
      <c r="D416" s="41"/>
      <c r="E416" s="41"/>
      <c r="F416" s="41"/>
      <c r="G416" s="41"/>
      <c r="H416" s="41"/>
      <c r="I416" s="201"/>
      <c r="L416" s="19"/>
    </row>
    <row r="417" spans="1:21" x14ac:dyDescent="0.2">
      <c r="A417" s="17" t="s">
        <v>292</v>
      </c>
      <c r="B417" s="19" t="s">
        <v>293</v>
      </c>
      <c r="C417" s="41" t="s">
        <v>294</v>
      </c>
      <c r="D417" s="182"/>
      <c r="E417" s="183"/>
      <c r="F417" s="182"/>
      <c r="G417" s="184"/>
      <c r="H417" s="182"/>
      <c r="I417" s="182"/>
      <c r="L417" s="185" t="s">
        <v>135</v>
      </c>
      <c r="M417" s="6"/>
      <c r="N417" s="6"/>
      <c r="O417" s="6"/>
      <c r="U417" s="199"/>
    </row>
    <row r="418" spans="1:21" ht="12.75" customHeight="1" x14ac:dyDescent="0.2">
      <c r="A418" s="17">
        <v>5</v>
      </c>
      <c r="B418" s="19" t="s">
        <v>193</v>
      </c>
      <c r="C418" s="41"/>
      <c r="D418" s="182"/>
      <c r="E418" s="182"/>
      <c r="F418" s="182"/>
      <c r="G418" s="182"/>
      <c r="H418" s="182"/>
      <c r="I418" s="182"/>
      <c r="M418" s="186" t="str">
        <f xml:space="preserve">  IF(R418="","",         R418)</f>
        <v>Havlík</v>
      </c>
      <c r="N418" s="186"/>
      <c r="O418" s="6"/>
      <c r="Q418" s="19" t="s">
        <v>8</v>
      </c>
      <c r="R418" s="19" t="s">
        <v>138</v>
      </c>
      <c r="S418" s="19" t="s">
        <v>163</v>
      </c>
      <c r="T418" s="19" t="s">
        <v>140</v>
      </c>
      <c r="U418" s="19" t="s">
        <v>141</v>
      </c>
    </row>
    <row r="419" spans="1:21" x14ac:dyDescent="0.2">
      <c r="A419" s="17">
        <v>5</v>
      </c>
      <c r="B419" s="19" t="s">
        <v>245</v>
      </c>
      <c r="C419" s="201" t="s">
        <v>197</v>
      </c>
      <c r="D419" s="182"/>
      <c r="E419" s="182"/>
      <c r="F419" s="182"/>
      <c r="G419" s="182"/>
      <c r="H419" s="182"/>
      <c r="I419" s="182"/>
      <c r="L419" s="15"/>
      <c r="M419" s="15" t="str">
        <f>IF(R419="","",R419)</f>
        <v>Chvátal P.</v>
      </c>
      <c r="N419" s="15" t="str">
        <f>IF(R420="","",R420)</f>
        <v>Plachý</v>
      </c>
      <c r="O419" s="15"/>
      <c r="Q419" s="19" t="s">
        <v>144</v>
      </c>
      <c r="R419" s="19" t="s">
        <v>145</v>
      </c>
      <c r="S419" s="19" t="s">
        <v>163</v>
      </c>
      <c r="T419" s="19" t="s">
        <v>149</v>
      </c>
      <c r="U419" s="19" t="s">
        <v>141</v>
      </c>
    </row>
    <row r="420" spans="1:21" x14ac:dyDescent="0.2">
      <c r="A420" s="17">
        <v>5</v>
      </c>
      <c r="B420" s="19" t="s">
        <v>263</v>
      </c>
      <c r="C420" s="181" t="s">
        <v>317</v>
      </c>
      <c r="L420" s="15"/>
      <c r="M420" s="15" t="str">
        <f>IF(R421="","",R421)</f>
        <v>Peltán L.</v>
      </c>
      <c r="N420" s="15" t="str">
        <f>IF(R422="","",R422)</f>
        <v>Přívětivý J.</v>
      </c>
      <c r="O420" s="15"/>
      <c r="P420" s="182"/>
      <c r="Q420" s="19" t="s">
        <v>144</v>
      </c>
      <c r="R420" s="19" t="s">
        <v>140</v>
      </c>
      <c r="S420" s="19" t="s">
        <v>141</v>
      </c>
      <c r="T420" s="19" t="s">
        <v>154</v>
      </c>
    </row>
    <row r="421" spans="1:21" ht="12.75" customHeight="1" x14ac:dyDescent="0.2">
      <c r="A421" s="192" t="s">
        <v>158</v>
      </c>
      <c r="B421" s="193" t="s">
        <v>92</v>
      </c>
      <c r="C421" s="192" t="s">
        <v>93</v>
      </c>
      <c r="D421" s="192" t="s">
        <v>94</v>
      </c>
      <c r="E421" s="192" t="s">
        <v>95</v>
      </c>
      <c r="F421" s="192" t="s">
        <v>96</v>
      </c>
      <c r="G421" s="192" t="s">
        <v>97</v>
      </c>
      <c r="H421" s="192" t="s">
        <v>98</v>
      </c>
      <c r="I421" s="192" t="s">
        <v>159</v>
      </c>
      <c r="J421" s="194" t="s">
        <v>10</v>
      </c>
      <c r="L421" s="17" t="str">
        <f>IF(R425="","",R425)</f>
        <v>Vávrů</v>
      </c>
      <c r="M421" s="191" t="str">
        <f>IF(R424="","",R424)</f>
        <v>Bastl P.</v>
      </c>
      <c r="N421" s="191"/>
      <c r="O421" s="19" t="str">
        <f>IF(R423="","",R423)</f>
        <v>Kelbler M.</v>
      </c>
      <c r="Q421" s="19" t="s">
        <v>144</v>
      </c>
      <c r="R421" s="19" t="s">
        <v>141</v>
      </c>
      <c r="S421" s="19" t="s">
        <v>163</v>
      </c>
      <c r="T421" s="19" t="s">
        <v>150</v>
      </c>
    </row>
    <row r="422" spans="1:21" ht="12.75" customHeight="1" x14ac:dyDescent="0.2">
      <c r="A422" s="192" t="s">
        <v>70</v>
      </c>
      <c r="B422" s="193" t="s">
        <v>100</v>
      </c>
      <c r="C422" s="192">
        <v>4</v>
      </c>
      <c r="D422" s="192">
        <v>1</v>
      </c>
      <c r="E422" s="192">
        <v>0</v>
      </c>
      <c r="F422" s="192">
        <v>1</v>
      </c>
      <c r="G422" s="192">
        <v>0</v>
      </c>
      <c r="H422" s="192">
        <v>2</v>
      </c>
      <c r="I422" s="192" t="s">
        <v>125</v>
      </c>
      <c r="J422" s="194">
        <v>29</v>
      </c>
      <c r="L422" s="17" t="str">
        <f>IF(R428="","",R428)</f>
        <v>Krejčí</v>
      </c>
      <c r="M422" s="191" t="str">
        <f>IF(R427="","",R427)</f>
        <v>Kříž M.</v>
      </c>
      <c r="N422" s="191"/>
      <c r="O422" s="19" t="str">
        <f>IF(R426="","",R426)</f>
        <v>Bastl J.</v>
      </c>
      <c r="Q422" s="19" t="s">
        <v>144</v>
      </c>
      <c r="R422" s="19" t="s">
        <v>255</v>
      </c>
    </row>
    <row r="423" spans="1:21" ht="12.75" customHeight="1" x14ac:dyDescent="0.2">
      <c r="A423" s="192" t="s">
        <v>71</v>
      </c>
      <c r="B423" s="193" t="s">
        <v>104</v>
      </c>
      <c r="C423" s="192">
        <v>4</v>
      </c>
      <c r="D423" s="192">
        <v>3</v>
      </c>
      <c r="E423" s="192">
        <v>0</v>
      </c>
      <c r="F423" s="192">
        <v>0</v>
      </c>
      <c r="G423" s="192">
        <v>0</v>
      </c>
      <c r="H423" s="192">
        <v>1</v>
      </c>
      <c r="I423" s="192" t="s">
        <v>126</v>
      </c>
      <c r="J423" s="194">
        <v>27</v>
      </c>
      <c r="L423" s="17" t="str">
        <f>IF(R431="","",R431)</f>
        <v/>
      </c>
      <c r="M423" s="191" t="str">
        <f>IF(R430="","",R430)</f>
        <v/>
      </c>
      <c r="N423" s="191"/>
      <c r="O423" s="19" t="str">
        <f>IF(R429="","",R429)</f>
        <v/>
      </c>
      <c r="Q423" s="19" t="s">
        <v>160</v>
      </c>
      <c r="R423" s="19" t="s">
        <v>150</v>
      </c>
      <c r="U423" s="199"/>
    </row>
    <row r="424" spans="1:21" x14ac:dyDescent="0.2">
      <c r="A424" s="192" t="s">
        <v>72</v>
      </c>
      <c r="B424" s="193" t="s">
        <v>106</v>
      </c>
      <c r="C424" s="192">
        <v>4</v>
      </c>
      <c r="D424" s="192">
        <v>3</v>
      </c>
      <c r="E424" s="192">
        <v>0</v>
      </c>
      <c r="F424" s="192">
        <v>1</v>
      </c>
      <c r="G424" s="192">
        <v>0</v>
      </c>
      <c r="H424" s="192">
        <v>0</v>
      </c>
      <c r="I424" s="205" t="s">
        <v>127</v>
      </c>
      <c r="J424" s="194">
        <v>26</v>
      </c>
      <c r="L424" s="185" t="s">
        <v>165</v>
      </c>
      <c r="M424" s="196" t="s">
        <v>3</v>
      </c>
      <c r="N424" s="197" t="s">
        <v>4</v>
      </c>
      <c r="O424" s="197" t="s">
        <v>5</v>
      </c>
      <c r="Q424" s="19" t="s">
        <v>161</v>
      </c>
      <c r="R424" s="19" t="s">
        <v>149</v>
      </c>
      <c r="U424" s="199"/>
    </row>
    <row r="425" spans="1:21" x14ac:dyDescent="0.2">
      <c r="A425" s="192" t="s">
        <v>73</v>
      </c>
      <c r="B425" s="193" t="s">
        <v>102</v>
      </c>
      <c r="C425" s="192">
        <v>4</v>
      </c>
      <c r="D425" s="192">
        <v>1</v>
      </c>
      <c r="E425" s="192">
        <v>0</v>
      </c>
      <c r="F425" s="192">
        <v>0</v>
      </c>
      <c r="G425" s="192">
        <v>0</v>
      </c>
      <c r="H425" s="192">
        <v>3</v>
      </c>
      <c r="I425" s="192" t="s">
        <v>128</v>
      </c>
      <c r="J425" s="194">
        <v>24</v>
      </c>
      <c r="M425" s="198" t="str">
        <f>IF(S418="","",S418)</f>
        <v>Vávrů</v>
      </c>
      <c r="N425" s="198" t="str">
        <f t="shared" ref="N425:N431" si="17">IF(T418="","",T418)</f>
        <v>Plachý</v>
      </c>
      <c r="O425" s="198" t="str">
        <f>IF(U418="","",U418)</f>
        <v>Peltán L.</v>
      </c>
      <c r="Q425" s="19" t="s">
        <v>164</v>
      </c>
      <c r="R425" s="19" t="s">
        <v>163</v>
      </c>
      <c r="U425" s="199"/>
    </row>
    <row r="426" spans="1:21" x14ac:dyDescent="0.2">
      <c r="A426" s="192" t="s">
        <v>74</v>
      </c>
      <c r="B426" s="193" t="s">
        <v>108</v>
      </c>
      <c r="C426" s="192">
        <v>4</v>
      </c>
      <c r="D426" s="192">
        <v>1</v>
      </c>
      <c r="E426" s="192">
        <v>0</v>
      </c>
      <c r="F426" s="192">
        <v>0</v>
      </c>
      <c r="G426" s="192">
        <v>0</v>
      </c>
      <c r="H426" s="192">
        <v>3</v>
      </c>
      <c r="I426" s="206" t="s">
        <v>129</v>
      </c>
      <c r="J426" s="194">
        <v>20</v>
      </c>
      <c r="M426" s="198" t="str">
        <f>IF(S419="","",S419)</f>
        <v>Vávrů</v>
      </c>
      <c r="N426" s="198" t="str">
        <f t="shared" si="17"/>
        <v>Bastl P.</v>
      </c>
      <c r="O426" s="198" t="str">
        <f>IF(U419="","",U419)</f>
        <v>Peltán L.</v>
      </c>
      <c r="Q426" s="19" t="s">
        <v>160</v>
      </c>
      <c r="R426" s="19" t="s">
        <v>154</v>
      </c>
      <c r="U426" s="199"/>
    </row>
    <row r="427" spans="1:21" x14ac:dyDescent="0.2">
      <c r="A427" s="19"/>
      <c r="M427" s="198" t="str">
        <f>IF(S420="","",S420)</f>
        <v>Peltán L.</v>
      </c>
      <c r="N427" s="198" t="str">
        <f t="shared" si="17"/>
        <v>Bastl J.</v>
      </c>
      <c r="O427" s="198" t="str">
        <f>IF(U420="","",U420)</f>
        <v/>
      </c>
      <c r="Q427" s="19" t="s">
        <v>161</v>
      </c>
      <c r="R427" s="19" t="s">
        <v>157</v>
      </c>
    </row>
    <row r="428" spans="1:21" x14ac:dyDescent="0.2">
      <c r="A428" s="19"/>
      <c r="M428" s="198" t="str">
        <f>IF(S421="","",S421)</f>
        <v>Vávrů</v>
      </c>
      <c r="N428" s="198" t="str">
        <f t="shared" si="17"/>
        <v>Kelbler M.</v>
      </c>
      <c r="O428" s="198" t="str">
        <f>IF(U421="","",U421)</f>
        <v/>
      </c>
      <c r="Q428" s="19" t="s">
        <v>164</v>
      </c>
      <c r="R428" s="19" t="s">
        <v>139</v>
      </c>
    </row>
    <row r="429" spans="1:21" x14ac:dyDescent="0.2">
      <c r="A429" s="19"/>
      <c r="L429" s="19"/>
      <c r="M429" s="198" t="str">
        <f>IF(S422="","",S422)</f>
        <v/>
      </c>
      <c r="N429" s="198" t="str">
        <f t="shared" si="17"/>
        <v/>
      </c>
      <c r="O429" s="198" t="str">
        <f>IF(U422="","",U422)</f>
        <v/>
      </c>
      <c r="Q429" s="19" t="s">
        <v>160</v>
      </c>
    </row>
    <row r="430" spans="1:21" x14ac:dyDescent="0.2">
      <c r="A430" s="19"/>
      <c r="L430" s="19"/>
      <c r="M430" s="198"/>
      <c r="N430" s="198" t="str">
        <f t="shared" si="17"/>
        <v/>
      </c>
      <c r="O430" s="7"/>
      <c r="Q430" s="19" t="s">
        <v>161</v>
      </c>
    </row>
    <row r="431" spans="1:21" x14ac:dyDescent="0.2">
      <c r="A431" s="19"/>
      <c r="L431" s="19"/>
      <c r="N431" s="198" t="str">
        <f t="shared" si="17"/>
        <v/>
      </c>
      <c r="Q431" s="19" t="s">
        <v>164</v>
      </c>
    </row>
    <row r="432" spans="1:21" x14ac:dyDescent="0.2">
      <c r="A432" s="19"/>
      <c r="L432" s="19"/>
    </row>
    <row r="433" spans="1:12" x14ac:dyDescent="0.2">
      <c r="A433" s="19"/>
    </row>
    <row r="434" spans="1:12" x14ac:dyDescent="0.2">
      <c r="A434" s="19"/>
      <c r="L434" s="19"/>
    </row>
    <row r="435" spans="1:12" x14ac:dyDescent="0.2">
      <c r="A435" s="19"/>
      <c r="L435" s="19"/>
    </row>
    <row r="436" spans="1:12" x14ac:dyDescent="0.2">
      <c r="A436" s="19"/>
      <c r="L436" s="19"/>
    </row>
    <row r="437" spans="1:12" x14ac:dyDescent="0.2">
      <c r="A437" s="19"/>
      <c r="L437" s="19"/>
    </row>
    <row r="438" spans="1:12" x14ac:dyDescent="0.2">
      <c r="A438" s="19"/>
      <c r="L438" s="19"/>
    </row>
    <row r="439" spans="1:12" x14ac:dyDescent="0.2">
      <c r="A439" s="19"/>
      <c r="L439" s="19"/>
    </row>
    <row r="440" spans="1:12" x14ac:dyDescent="0.2">
      <c r="A440" s="19"/>
      <c r="L440" s="19"/>
    </row>
    <row r="441" spans="1:12" x14ac:dyDescent="0.2">
      <c r="A441" s="19"/>
      <c r="L441" s="19"/>
    </row>
    <row r="442" spans="1:12" x14ac:dyDescent="0.2">
      <c r="A442" s="19"/>
      <c r="L442" s="19"/>
    </row>
    <row r="443" spans="1:12" x14ac:dyDescent="0.2">
      <c r="A443" s="19"/>
      <c r="L443" s="19"/>
    </row>
    <row r="444" spans="1:12" x14ac:dyDescent="0.2">
      <c r="A444" s="19"/>
      <c r="L444" s="19"/>
    </row>
    <row r="445" spans="1:12" x14ac:dyDescent="0.2">
      <c r="A445" s="19"/>
      <c r="L445" s="19"/>
    </row>
    <row r="446" spans="1:12" x14ac:dyDescent="0.2">
      <c r="A446" s="19"/>
      <c r="L446" s="19"/>
    </row>
    <row r="447" spans="1:12" x14ac:dyDescent="0.2">
      <c r="A447" s="19"/>
      <c r="L447" s="19"/>
    </row>
    <row r="448" spans="1:12" x14ac:dyDescent="0.2">
      <c r="A448" s="19"/>
      <c r="L448" s="19"/>
    </row>
    <row r="449" spans="1:12" x14ac:dyDescent="0.2">
      <c r="A449" s="19"/>
      <c r="L449" s="19"/>
    </row>
    <row r="450" spans="1:12" x14ac:dyDescent="0.2">
      <c r="A450" s="19"/>
      <c r="L450" s="19"/>
    </row>
    <row r="451" spans="1:12" x14ac:dyDescent="0.2">
      <c r="A451" s="19"/>
      <c r="L451" s="19"/>
    </row>
    <row r="452" spans="1:12" x14ac:dyDescent="0.2">
      <c r="A452" s="19"/>
      <c r="L452" s="19"/>
    </row>
    <row r="453" spans="1:12" x14ac:dyDescent="0.2">
      <c r="A453" s="19"/>
      <c r="L453" s="19"/>
    </row>
    <row r="454" spans="1:12" x14ac:dyDescent="0.2">
      <c r="A454" s="19"/>
      <c r="L454" s="19"/>
    </row>
    <row r="455" spans="1:12" x14ac:dyDescent="0.2">
      <c r="A455" s="19"/>
      <c r="L455" s="19"/>
    </row>
    <row r="456" spans="1:12" x14ac:dyDescent="0.2">
      <c r="A456" s="19"/>
      <c r="L456" s="19"/>
    </row>
    <row r="457" spans="1:12" x14ac:dyDescent="0.2">
      <c r="A457" s="19"/>
      <c r="L457" s="19"/>
    </row>
    <row r="458" spans="1:12" x14ac:dyDescent="0.2">
      <c r="A458" s="19"/>
      <c r="L458" s="19"/>
    </row>
    <row r="459" spans="1:12" x14ac:dyDescent="0.2">
      <c r="A459" s="19"/>
      <c r="L459" s="19"/>
    </row>
    <row r="460" spans="1:12" x14ac:dyDescent="0.2">
      <c r="A460" s="19"/>
      <c r="L460" s="19"/>
    </row>
    <row r="461" spans="1:12" x14ac:dyDescent="0.2">
      <c r="A461" s="19"/>
      <c r="L461" s="19"/>
    </row>
    <row r="462" spans="1:12" x14ac:dyDescent="0.2">
      <c r="A462" s="19"/>
      <c r="L462" s="19"/>
    </row>
    <row r="463" spans="1:12" x14ac:dyDescent="0.2">
      <c r="A463" s="19"/>
      <c r="L463" s="19"/>
    </row>
    <row r="464" spans="1:12" x14ac:dyDescent="0.2">
      <c r="A464" s="19"/>
      <c r="L464" s="19"/>
    </row>
    <row r="465" spans="1:12" x14ac:dyDescent="0.2">
      <c r="A465" s="19"/>
      <c r="L465" s="19"/>
    </row>
    <row r="466" spans="1:12" x14ac:dyDescent="0.2">
      <c r="A466" s="19"/>
      <c r="L466" s="19"/>
    </row>
    <row r="467" spans="1:12" x14ac:dyDescent="0.2">
      <c r="A467" s="19"/>
      <c r="L467" s="19"/>
    </row>
    <row r="468" spans="1:12" x14ac:dyDescent="0.2">
      <c r="A468" s="19"/>
      <c r="L468" s="19"/>
    </row>
    <row r="469" spans="1:12" x14ac:dyDescent="0.2">
      <c r="A469" s="19"/>
      <c r="L469" s="19"/>
    </row>
    <row r="470" spans="1:12" x14ac:dyDescent="0.2">
      <c r="A470" s="19"/>
      <c r="L470" s="19"/>
    </row>
    <row r="471" spans="1:12" x14ac:dyDescent="0.2">
      <c r="A471" s="19"/>
      <c r="L471" s="19"/>
    </row>
    <row r="472" spans="1:12" x14ac:dyDescent="0.2">
      <c r="A472" s="19"/>
      <c r="L472" s="19"/>
    </row>
    <row r="473" spans="1:12" x14ac:dyDescent="0.2">
      <c r="A473" s="19"/>
      <c r="L473" s="19"/>
    </row>
    <row r="474" spans="1:12" x14ac:dyDescent="0.2">
      <c r="A474" s="19"/>
      <c r="L474" s="19"/>
    </row>
    <row r="475" spans="1:12" x14ac:dyDescent="0.2">
      <c r="A475" s="19"/>
      <c r="L475" s="19"/>
    </row>
    <row r="476" spans="1:12" x14ac:dyDescent="0.2">
      <c r="A476" s="19"/>
      <c r="L476" s="19"/>
    </row>
    <row r="477" spans="1:12" x14ac:dyDescent="0.2">
      <c r="A477" s="19"/>
      <c r="L477" s="19"/>
    </row>
    <row r="478" spans="1:12" x14ac:dyDescent="0.2">
      <c r="A478" s="19"/>
      <c r="L478" s="19"/>
    </row>
    <row r="479" spans="1:12" x14ac:dyDescent="0.2">
      <c r="A479" s="19"/>
      <c r="L479" s="19"/>
    </row>
    <row r="480" spans="1:12" x14ac:dyDescent="0.2">
      <c r="A480" s="19"/>
      <c r="L480" s="19"/>
    </row>
    <row r="481" spans="1:12" x14ac:dyDescent="0.2">
      <c r="A481" s="19"/>
      <c r="L481" s="19"/>
    </row>
    <row r="482" spans="1:12" x14ac:dyDescent="0.2">
      <c r="A482" s="19"/>
      <c r="L482" s="19"/>
    </row>
    <row r="483" spans="1:12" x14ac:dyDescent="0.2">
      <c r="A483" s="19"/>
      <c r="L483" s="19"/>
    </row>
    <row r="484" spans="1:12" x14ac:dyDescent="0.2">
      <c r="A484" s="19"/>
      <c r="L484" s="19"/>
    </row>
    <row r="485" spans="1:12" x14ac:dyDescent="0.2">
      <c r="A485" s="19"/>
      <c r="L485" s="19"/>
    </row>
    <row r="486" spans="1:12" x14ac:dyDescent="0.2">
      <c r="A486" s="19"/>
      <c r="L486" s="19"/>
    </row>
    <row r="487" spans="1:12" x14ac:dyDescent="0.2">
      <c r="A487" s="19"/>
      <c r="L487" s="19"/>
    </row>
    <row r="488" spans="1:12" x14ac:dyDescent="0.2">
      <c r="A488" s="19"/>
      <c r="L488" s="19"/>
    </row>
    <row r="489" spans="1:12" x14ac:dyDescent="0.2">
      <c r="A489" s="19"/>
      <c r="L489" s="19"/>
    </row>
    <row r="490" spans="1:12" x14ac:dyDescent="0.2">
      <c r="A490" s="19"/>
      <c r="L490" s="19"/>
    </row>
    <row r="491" spans="1:12" x14ac:dyDescent="0.2">
      <c r="A491" s="19"/>
      <c r="L491" s="19"/>
    </row>
    <row r="492" spans="1:12" x14ac:dyDescent="0.2">
      <c r="A492" s="19"/>
      <c r="L492" s="19"/>
    </row>
    <row r="493" spans="1:12" x14ac:dyDescent="0.2">
      <c r="A493" s="19"/>
      <c r="L493" s="19"/>
    </row>
    <row r="494" spans="1:12" x14ac:dyDescent="0.2">
      <c r="A494" s="19"/>
      <c r="L494" s="19"/>
    </row>
    <row r="495" spans="1:12" x14ac:dyDescent="0.2">
      <c r="A495" s="19"/>
      <c r="L495" s="19"/>
    </row>
    <row r="496" spans="1:12" x14ac:dyDescent="0.2">
      <c r="A496" s="19"/>
      <c r="L496" s="19"/>
    </row>
    <row r="497" spans="1:12" x14ac:dyDescent="0.2">
      <c r="A497" s="19"/>
      <c r="L497" s="19"/>
    </row>
    <row r="498" spans="1:12" x14ac:dyDescent="0.2">
      <c r="A498" s="19"/>
      <c r="L498" s="19"/>
    </row>
    <row r="499" spans="1:12" x14ac:dyDescent="0.2">
      <c r="A499" s="19"/>
      <c r="L499" s="19"/>
    </row>
    <row r="500" spans="1:12" x14ac:dyDescent="0.2">
      <c r="A500" s="19"/>
      <c r="L500" s="19"/>
    </row>
    <row r="501" spans="1:12" x14ac:dyDescent="0.2">
      <c r="A501" s="19"/>
      <c r="L501" s="19"/>
    </row>
    <row r="502" spans="1:12" x14ac:dyDescent="0.2">
      <c r="A502" s="19"/>
      <c r="L502" s="19"/>
    </row>
    <row r="503" spans="1:12" x14ac:dyDescent="0.2">
      <c r="A503" s="19"/>
      <c r="L503" s="19"/>
    </row>
    <row r="504" spans="1:12" x14ac:dyDescent="0.2">
      <c r="A504" s="19"/>
      <c r="L504" s="19"/>
    </row>
    <row r="505" spans="1:12" x14ac:dyDescent="0.2">
      <c r="A505" s="19"/>
      <c r="L505" s="19"/>
    </row>
    <row r="506" spans="1:12" x14ac:dyDescent="0.2">
      <c r="A506" s="19"/>
      <c r="L506" s="19"/>
    </row>
    <row r="507" spans="1:12" x14ac:dyDescent="0.2">
      <c r="A507" s="19"/>
      <c r="L507" s="19"/>
    </row>
    <row r="508" spans="1:12" x14ac:dyDescent="0.2">
      <c r="A508" s="19"/>
      <c r="L508" s="19"/>
    </row>
    <row r="509" spans="1:12" x14ac:dyDescent="0.2">
      <c r="A509" s="19"/>
      <c r="L509" s="19"/>
    </row>
    <row r="510" spans="1:12" x14ac:dyDescent="0.2">
      <c r="A510" s="19"/>
      <c r="L510" s="19"/>
    </row>
    <row r="511" spans="1:12" x14ac:dyDescent="0.2">
      <c r="A511" s="19"/>
      <c r="L511" s="19"/>
    </row>
    <row r="512" spans="1:12" x14ac:dyDescent="0.2">
      <c r="A512" s="19"/>
      <c r="L512" s="19"/>
    </row>
    <row r="513" spans="1:12" x14ac:dyDescent="0.2">
      <c r="A513" s="19"/>
      <c r="L513" s="19"/>
    </row>
    <row r="514" spans="1:12" x14ac:dyDescent="0.2">
      <c r="A514" s="19"/>
      <c r="L514" s="19"/>
    </row>
    <row r="515" spans="1:12" x14ac:dyDescent="0.2">
      <c r="A515" s="19"/>
      <c r="L515" s="19"/>
    </row>
    <row r="516" spans="1:12" x14ac:dyDescent="0.2">
      <c r="A516" s="19"/>
      <c r="L516" s="19"/>
    </row>
    <row r="517" spans="1:12" x14ac:dyDescent="0.2">
      <c r="A517" s="19"/>
      <c r="L517" s="19"/>
    </row>
    <row r="518" spans="1:12" x14ac:dyDescent="0.2">
      <c r="A518" s="19"/>
      <c r="L518" s="19"/>
    </row>
    <row r="519" spans="1:12" x14ac:dyDescent="0.2">
      <c r="A519" s="19"/>
      <c r="L519" s="19"/>
    </row>
    <row r="520" spans="1:12" x14ac:dyDescent="0.2">
      <c r="A520" s="19"/>
      <c r="L520" s="19"/>
    </row>
    <row r="521" spans="1:12" x14ac:dyDescent="0.2">
      <c r="A521" s="19"/>
      <c r="L521" s="19"/>
    </row>
    <row r="522" spans="1:12" x14ac:dyDescent="0.2">
      <c r="A522" s="19"/>
      <c r="L522" s="19"/>
    </row>
    <row r="523" spans="1:12" x14ac:dyDescent="0.2">
      <c r="A523" s="19"/>
      <c r="L523" s="19"/>
    </row>
    <row r="524" spans="1:12" x14ac:dyDescent="0.2">
      <c r="A524" s="19"/>
      <c r="L524" s="19"/>
    </row>
    <row r="525" spans="1:12" x14ac:dyDescent="0.2">
      <c r="A525" s="19"/>
      <c r="L525" s="19"/>
    </row>
    <row r="526" spans="1:12" x14ac:dyDescent="0.2">
      <c r="A526" s="19"/>
      <c r="L526" s="19"/>
    </row>
    <row r="527" spans="1:12" x14ac:dyDescent="0.2">
      <c r="A527" s="19"/>
      <c r="L527" s="19"/>
    </row>
    <row r="528" spans="1:12" x14ac:dyDescent="0.2">
      <c r="A528" s="19"/>
      <c r="L528" s="19"/>
    </row>
    <row r="529" spans="1:12" x14ac:dyDescent="0.2">
      <c r="A529" s="19"/>
      <c r="L529" s="19"/>
    </row>
    <row r="530" spans="1:12" x14ac:dyDescent="0.2">
      <c r="A530" s="19"/>
      <c r="L530" s="19"/>
    </row>
    <row r="531" spans="1:12" x14ac:dyDescent="0.2">
      <c r="A531" s="19"/>
      <c r="L531" s="19"/>
    </row>
    <row r="532" spans="1:12" x14ac:dyDescent="0.2">
      <c r="A532" s="19"/>
      <c r="L532" s="19"/>
    </row>
    <row r="533" spans="1:12" x14ac:dyDescent="0.2">
      <c r="A533" s="19"/>
      <c r="L533" s="19"/>
    </row>
    <row r="534" spans="1:12" x14ac:dyDescent="0.2">
      <c r="A534" s="19"/>
      <c r="L534" s="19"/>
    </row>
    <row r="535" spans="1:12" x14ac:dyDescent="0.2">
      <c r="A535" s="19"/>
      <c r="L535" s="19"/>
    </row>
    <row r="536" spans="1:12" x14ac:dyDescent="0.2">
      <c r="A536" s="19"/>
      <c r="L536" s="19"/>
    </row>
    <row r="537" spans="1:12" x14ac:dyDescent="0.2">
      <c r="A537" s="19"/>
      <c r="L537" s="19"/>
    </row>
    <row r="538" spans="1:12" x14ac:dyDescent="0.2">
      <c r="A538" s="19"/>
      <c r="L538" s="19"/>
    </row>
    <row r="539" spans="1:12" x14ac:dyDescent="0.2">
      <c r="A539" s="19"/>
      <c r="L539" s="19"/>
    </row>
    <row r="540" spans="1:12" x14ac:dyDescent="0.2">
      <c r="A540" s="19"/>
      <c r="L540" s="19"/>
    </row>
    <row r="541" spans="1:12" s="7" customFormat="1" x14ac:dyDescent="0.2">
      <c r="C541" s="207"/>
    </row>
    <row r="542" spans="1:12" x14ac:dyDescent="0.2">
      <c r="A542" s="19"/>
      <c r="L542" s="19"/>
    </row>
    <row r="543" spans="1:12" x14ac:dyDescent="0.2">
      <c r="A543" s="19"/>
      <c r="L543" s="19"/>
    </row>
    <row r="544" spans="1:12" x14ac:dyDescent="0.2">
      <c r="A544" s="19"/>
      <c r="L544" s="19"/>
    </row>
    <row r="545" spans="1:12" x14ac:dyDescent="0.2">
      <c r="A545" s="19"/>
      <c r="L545" s="19"/>
    </row>
    <row r="546" spans="1:12" x14ac:dyDescent="0.2">
      <c r="A546" s="19"/>
      <c r="L546" s="19"/>
    </row>
    <row r="547" spans="1:12" x14ac:dyDescent="0.2">
      <c r="A547" s="19"/>
      <c r="L547" s="19"/>
    </row>
    <row r="548" spans="1:12" x14ac:dyDescent="0.2">
      <c r="A548" s="19"/>
      <c r="L548" s="19"/>
    </row>
    <row r="549" spans="1:12" s="7" customFormat="1" x14ac:dyDescent="0.2">
      <c r="C549" s="207"/>
    </row>
    <row r="550" spans="1:12" x14ac:dyDescent="0.2">
      <c r="A550" s="19"/>
      <c r="L550" s="19"/>
    </row>
    <row r="551" spans="1:12" x14ac:dyDescent="0.2">
      <c r="A551" s="19"/>
      <c r="L551" s="19"/>
    </row>
    <row r="552" spans="1:12" x14ac:dyDescent="0.2">
      <c r="A552" s="19"/>
      <c r="L552" s="19"/>
    </row>
    <row r="553" spans="1:12" x14ac:dyDescent="0.2">
      <c r="A553" s="19"/>
      <c r="L553" s="19"/>
    </row>
    <row r="554" spans="1:12" x14ac:dyDescent="0.2">
      <c r="A554" s="19"/>
      <c r="L554" s="19"/>
    </row>
    <row r="555" spans="1:12" x14ac:dyDescent="0.2">
      <c r="A555" s="19"/>
      <c r="L555" s="19"/>
    </row>
    <row r="556" spans="1:12" x14ac:dyDescent="0.2">
      <c r="A556" s="19"/>
      <c r="L556" s="19"/>
    </row>
    <row r="557" spans="1:12" x14ac:dyDescent="0.2">
      <c r="A557" s="19"/>
      <c r="L557" s="19"/>
    </row>
    <row r="558" spans="1:12" x14ac:dyDescent="0.2">
      <c r="A558" s="19"/>
      <c r="L558" s="19"/>
    </row>
    <row r="559" spans="1:12" x14ac:dyDescent="0.2">
      <c r="A559" s="19"/>
      <c r="L559" s="19"/>
    </row>
    <row r="560" spans="1:12" x14ac:dyDescent="0.2">
      <c r="A560" s="19"/>
      <c r="L560" s="19"/>
    </row>
    <row r="561" spans="1:12" x14ac:dyDescent="0.2">
      <c r="A561" s="19"/>
      <c r="L561" s="19"/>
    </row>
    <row r="562" spans="1:12" x14ac:dyDescent="0.2">
      <c r="A562" s="19"/>
      <c r="L562" s="19"/>
    </row>
    <row r="563" spans="1:12" x14ac:dyDescent="0.2">
      <c r="A563" s="19"/>
      <c r="L563" s="19"/>
    </row>
    <row r="564" spans="1:12" x14ac:dyDescent="0.2">
      <c r="A564" s="19"/>
      <c r="L564" s="19"/>
    </row>
    <row r="565" spans="1:12" x14ac:dyDescent="0.2">
      <c r="A565" s="19"/>
      <c r="L565" s="19"/>
    </row>
    <row r="566" spans="1:12" x14ac:dyDescent="0.2">
      <c r="A566" s="19"/>
      <c r="L566" s="19"/>
    </row>
    <row r="567" spans="1:12" x14ac:dyDescent="0.2">
      <c r="A567" s="19"/>
      <c r="L567" s="19"/>
    </row>
    <row r="568" spans="1:12" x14ac:dyDescent="0.2">
      <c r="A568" s="19"/>
      <c r="L568" s="19"/>
    </row>
    <row r="569" spans="1:12" x14ac:dyDescent="0.2">
      <c r="A569" s="19"/>
      <c r="L569" s="19"/>
    </row>
    <row r="570" spans="1:12" x14ac:dyDescent="0.2">
      <c r="A570" s="19"/>
      <c r="L570" s="19"/>
    </row>
    <row r="571" spans="1:12" x14ac:dyDescent="0.2">
      <c r="A571" s="19"/>
      <c r="L571" s="19"/>
    </row>
    <row r="572" spans="1:12" x14ac:dyDescent="0.2">
      <c r="A572" s="19"/>
      <c r="L572" s="19"/>
    </row>
    <row r="573" spans="1:12" x14ac:dyDescent="0.2">
      <c r="A573" s="19"/>
      <c r="L573" s="19"/>
    </row>
    <row r="574" spans="1:12" x14ac:dyDescent="0.2">
      <c r="A574" s="19"/>
      <c r="L574" s="19"/>
    </row>
    <row r="575" spans="1:12" x14ac:dyDescent="0.2">
      <c r="A575" s="19"/>
      <c r="L575" s="19"/>
    </row>
    <row r="576" spans="1:12" x14ac:dyDescent="0.2">
      <c r="A576" s="19"/>
      <c r="L576" s="19"/>
    </row>
    <row r="577" spans="3:3" s="19" customFormat="1" x14ac:dyDescent="0.2">
      <c r="C577" s="17"/>
    </row>
    <row r="578" spans="3:3" s="19" customFormat="1" x14ac:dyDescent="0.2">
      <c r="C578" s="17"/>
    </row>
    <row r="579" spans="3:3" s="19" customFormat="1" x14ac:dyDescent="0.2">
      <c r="C579" s="17"/>
    </row>
    <row r="580" spans="3:3" s="19" customFormat="1" x14ac:dyDescent="0.2">
      <c r="C580" s="17"/>
    </row>
    <row r="581" spans="3:3" s="19" customFormat="1" x14ac:dyDescent="0.2">
      <c r="C581" s="17"/>
    </row>
    <row r="582" spans="3:3" s="19" customFormat="1" x14ac:dyDescent="0.2">
      <c r="C582" s="17"/>
    </row>
    <row r="583" spans="3:3" s="19" customFormat="1" x14ac:dyDescent="0.2">
      <c r="C583" s="17"/>
    </row>
    <row r="584" spans="3:3" s="19" customFormat="1" x14ac:dyDescent="0.2">
      <c r="C584" s="17"/>
    </row>
    <row r="585" spans="3:3" s="19" customFormat="1" x14ac:dyDescent="0.2">
      <c r="C585" s="17"/>
    </row>
    <row r="586" spans="3:3" s="19" customFormat="1" x14ac:dyDescent="0.2">
      <c r="C586" s="17"/>
    </row>
    <row r="587" spans="3:3" s="19" customFormat="1" x14ac:dyDescent="0.2">
      <c r="C587" s="17"/>
    </row>
    <row r="588" spans="3:3" s="19" customFormat="1" x14ac:dyDescent="0.2">
      <c r="C588" s="17"/>
    </row>
    <row r="589" spans="3:3" s="19" customFormat="1" x14ac:dyDescent="0.2">
      <c r="C589" s="17"/>
    </row>
    <row r="590" spans="3:3" s="19" customFormat="1" x14ac:dyDescent="0.2">
      <c r="C590" s="17"/>
    </row>
    <row r="591" spans="3:3" s="19" customFormat="1" x14ac:dyDescent="0.2">
      <c r="C591" s="17"/>
    </row>
    <row r="592" spans="3:3" s="19" customFormat="1" x14ac:dyDescent="0.2">
      <c r="C592" s="17"/>
    </row>
    <row r="593" spans="1:12" x14ac:dyDescent="0.2">
      <c r="A593" s="19"/>
      <c r="L593" s="19"/>
    </row>
    <row r="594" spans="1:12" x14ac:dyDescent="0.2">
      <c r="A594" s="19"/>
      <c r="L594" s="19"/>
    </row>
    <row r="595" spans="1:12" x14ac:dyDescent="0.2">
      <c r="A595" s="19"/>
      <c r="L595" s="19"/>
    </row>
    <row r="596" spans="1:12" x14ac:dyDescent="0.2">
      <c r="A596" s="19"/>
      <c r="L596" s="19"/>
    </row>
    <row r="597" spans="1:12" x14ac:dyDescent="0.2">
      <c r="A597" s="19"/>
      <c r="L597" s="19"/>
    </row>
    <row r="598" spans="1:12" x14ac:dyDescent="0.2">
      <c r="A598" s="19"/>
      <c r="L598" s="19"/>
    </row>
    <row r="599" spans="1:12" x14ac:dyDescent="0.2">
      <c r="A599" s="19"/>
      <c r="L599" s="19"/>
    </row>
    <row r="600" spans="1:12" x14ac:dyDescent="0.2">
      <c r="A600" s="19"/>
      <c r="L600" s="19"/>
    </row>
    <row r="601" spans="1:12" x14ac:dyDescent="0.2">
      <c r="A601" s="19"/>
      <c r="L601" s="19"/>
    </row>
    <row r="602" spans="1:12" x14ac:dyDescent="0.2">
      <c r="A602" s="19"/>
      <c r="L602" s="19"/>
    </row>
    <row r="603" spans="1:12" x14ac:dyDescent="0.2">
      <c r="A603" s="19"/>
      <c r="L603" s="19"/>
    </row>
    <row r="604" spans="1:12" x14ac:dyDescent="0.2">
      <c r="A604" s="19"/>
      <c r="L604" s="19"/>
    </row>
    <row r="605" spans="1:12" x14ac:dyDescent="0.2">
      <c r="A605" s="19"/>
      <c r="L605" s="19"/>
    </row>
    <row r="606" spans="1:12" x14ac:dyDescent="0.2">
      <c r="A606" s="19"/>
      <c r="L606" s="19"/>
    </row>
    <row r="607" spans="1:12" x14ac:dyDescent="0.2">
      <c r="A607" s="19"/>
      <c r="L607" s="19"/>
    </row>
    <row r="608" spans="1:12" x14ac:dyDescent="0.2">
      <c r="A608" s="19"/>
      <c r="L608" s="19"/>
    </row>
    <row r="609" spans="1:12" x14ac:dyDescent="0.2">
      <c r="A609" s="19"/>
      <c r="L609" s="19"/>
    </row>
    <row r="610" spans="1:12" x14ac:dyDescent="0.2">
      <c r="A610" s="19"/>
      <c r="L610" s="19"/>
    </row>
    <row r="611" spans="1:12" x14ac:dyDescent="0.2">
      <c r="A611" s="19"/>
      <c r="L611" s="19"/>
    </row>
    <row r="612" spans="1:12" x14ac:dyDescent="0.2">
      <c r="A612" s="19"/>
    </row>
  </sheetData>
  <mergeCells count="86">
    <mergeCell ref="M422:N422"/>
    <mergeCell ref="M423:N423"/>
    <mergeCell ref="M378:N378"/>
    <mergeCell ref="M403:N403"/>
    <mergeCell ref="M406:N406"/>
    <mergeCell ref="M407:N407"/>
    <mergeCell ref="M418:N418"/>
    <mergeCell ref="M421:N421"/>
    <mergeCell ref="M356:N356"/>
    <mergeCell ref="M359:N359"/>
    <mergeCell ref="M360:N360"/>
    <mergeCell ref="M372:N372"/>
    <mergeCell ref="M376:N376"/>
    <mergeCell ref="M377:N377"/>
    <mergeCell ref="M323:N323"/>
    <mergeCell ref="M324:N324"/>
    <mergeCell ref="M337:N337"/>
    <mergeCell ref="M341:N341"/>
    <mergeCell ref="M342:N342"/>
    <mergeCell ref="M343:N343"/>
    <mergeCell ref="M299:N299"/>
    <mergeCell ref="M303:N303"/>
    <mergeCell ref="M304:N304"/>
    <mergeCell ref="M305:N305"/>
    <mergeCell ref="M318:N318"/>
    <mergeCell ref="M322:N322"/>
    <mergeCell ref="M268:N268"/>
    <mergeCell ref="M269:N269"/>
    <mergeCell ref="M280:N280"/>
    <mergeCell ref="M284:N284"/>
    <mergeCell ref="M285:N285"/>
    <mergeCell ref="M286:N286"/>
    <mergeCell ref="M244:N244"/>
    <mergeCell ref="M248:N248"/>
    <mergeCell ref="M249:N249"/>
    <mergeCell ref="M250:N250"/>
    <mergeCell ref="M263:N263"/>
    <mergeCell ref="M267:N267"/>
    <mergeCell ref="M211:N211"/>
    <mergeCell ref="M212:N212"/>
    <mergeCell ref="M225:N225"/>
    <mergeCell ref="M229:N229"/>
    <mergeCell ref="M230:N230"/>
    <mergeCell ref="M231:N231"/>
    <mergeCell ref="M187:N187"/>
    <mergeCell ref="M191:N191"/>
    <mergeCell ref="M192:N192"/>
    <mergeCell ref="M193:N193"/>
    <mergeCell ref="M206:N206"/>
    <mergeCell ref="M210:N210"/>
    <mergeCell ref="M154:N154"/>
    <mergeCell ref="M155:N155"/>
    <mergeCell ref="M168:N168"/>
    <mergeCell ref="M172:N172"/>
    <mergeCell ref="M173:N173"/>
    <mergeCell ref="M174:N174"/>
    <mergeCell ref="M130:N130"/>
    <mergeCell ref="M134:N134"/>
    <mergeCell ref="M135:N135"/>
    <mergeCell ref="M136:N136"/>
    <mergeCell ref="M149:N149"/>
    <mergeCell ref="M153:N153"/>
    <mergeCell ref="M91:N91"/>
    <mergeCell ref="M92:N92"/>
    <mergeCell ref="M111:N111"/>
    <mergeCell ref="M115:N115"/>
    <mergeCell ref="M116:N116"/>
    <mergeCell ref="M117:N117"/>
    <mergeCell ref="M60:N60"/>
    <mergeCell ref="M64:N64"/>
    <mergeCell ref="M65:N65"/>
    <mergeCell ref="M66:N66"/>
    <mergeCell ref="M86:N86"/>
    <mergeCell ref="M90:N90"/>
    <mergeCell ref="M27:N27"/>
    <mergeCell ref="M28:N28"/>
    <mergeCell ref="M41:N41"/>
    <mergeCell ref="M45:N45"/>
    <mergeCell ref="M46:N46"/>
    <mergeCell ref="M47:N47"/>
    <mergeCell ref="M3:N3"/>
    <mergeCell ref="M7:N7"/>
    <mergeCell ref="M8:N8"/>
    <mergeCell ref="M9:N9"/>
    <mergeCell ref="M22:N22"/>
    <mergeCell ref="M26:N26"/>
  </mergeCells>
  <pageMargins left="0.78740157480314965" right="0.78740157480314965" top="0.51181102362204722" bottom="0.43307086614173229" header="0.39370078740157483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10D5-BD2F-4583-9008-F9745F5DC3D5}">
  <sheetPr>
    <tabColor indexed="14"/>
  </sheetPr>
  <dimension ref="A1:N43"/>
  <sheetViews>
    <sheetView topLeftCell="A2" zoomScale="85" zoomScaleNormal="85" workbookViewId="0">
      <selection activeCell="M26" sqref="M26:N26"/>
    </sheetView>
  </sheetViews>
  <sheetFormatPr defaultRowHeight="12.75" x14ac:dyDescent="0.2"/>
  <cols>
    <col min="1" max="1" width="4.7109375" style="208" customWidth="1"/>
    <col min="2" max="2" width="21.7109375" style="208" customWidth="1"/>
    <col min="3" max="3" width="12.7109375" style="208" customWidth="1"/>
    <col min="4" max="8" width="9.7109375" style="208" customWidth="1"/>
    <col min="9" max="16384" width="9.140625" style="208"/>
  </cols>
  <sheetData>
    <row r="1" spans="1:8" hidden="1" x14ac:dyDescent="0.2"/>
    <row r="2" spans="1:8" ht="12.75" customHeight="1" x14ac:dyDescent="0.2">
      <c r="A2" s="209" t="s">
        <v>318</v>
      </c>
      <c r="B2" s="209"/>
      <c r="C2" s="209"/>
      <c r="D2" s="209"/>
      <c r="E2" s="209"/>
      <c r="F2" s="209"/>
      <c r="G2" s="209"/>
      <c r="H2" s="209"/>
    </row>
    <row r="3" spans="1:8" ht="13.5" customHeight="1" thickBot="1" x14ac:dyDescent="0.25">
      <c r="A3" s="210"/>
      <c r="B3" s="210"/>
      <c r="C3" s="210"/>
      <c r="D3" s="210"/>
      <c r="E3" s="210"/>
      <c r="F3" s="210"/>
      <c r="G3" s="210"/>
      <c r="H3" s="210"/>
    </row>
    <row r="4" spans="1:8" ht="15" customHeight="1" x14ac:dyDescent="0.2">
      <c r="A4" s="211" t="s">
        <v>319</v>
      </c>
      <c r="B4" s="212"/>
      <c r="C4" s="212"/>
      <c r="D4" s="212"/>
      <c r="E4" s="212"/>
      <c r="F4" s="212"/>
      <c r="G4" s="212"/>
      <c r="H4" s="213"/>
    </row>
    <row r="5" spans="1:8" ht="15" customHeight="1" x14ac:dyDescent="0.2">
      <c r="A5" s="214"/>
      <c r="B5" s="215"/>
      <c r="C5" s="215"/>
      <c r="D5" s="215"/>
      <c r="E5" s="215"/>
      <c r="F5" s="215"/>
      <c r="G5" s="215"/>
      <c r="H5" s="216"/>
    </row>
    <row r="6" spans="1:8" ht="15" customHeight="1" thickBot="1" x14ac:dyDescent="0.25">
      <c r="A6" s="217"/>
      <c r="B6" s="218"/>
      <c r="C6" s="218"/>
      <c r="D6" s="218"/>
      <c r="E6" s="218"/>
      <c r="F6" s="218"/>
      <c r="G6" s="218"/>
      <c r="H6" s="219"/>
    </row>
    <row r="7" spans="1:8" ht="15" customHeight="1" thickBot="1" x14ac:dyDescent="0.25">
      <c r="A7" s="220"/>
      <c r="B7" s="221"/>
      <c r="C7" s="221"/>
      <c r="D7" s="221"/>
      <c r="E7" s="221"/>
      <c r="F7" s="221"/>
      <c r="G7" s="221"/>
      <c r="H7" s="222"/>
    </row>
    <row r="8" spans="1:8" ht="20.100000000000001" customHeight="1" x14ac:dyDescent="0.3">
      <c r="A8" s="223"/>
      <c r="B8" s="224" t="str">
        <f>Stat.!B1</f>
        <v>2018/2019</v>
      </c>
      <c r="C8" s="224" t="s">
        <v>320</v>
      </c>
      <c r="D8" s="224" t="s">
        <v>321</v>
      </c>
      <c r="E8" s="225" t="s">
        <v>3</v>
      </c>
      <c r="F8" s="226"/>
      <c r="G8" s="227" t="s">
        <v>5</v>
      </c>
      <c r="H8" s="228" t="s">
        <v>322</v>
      </c>
    </row>
    <row r="9" spans="1:8" ht="69.95" customHeight="1" thickBot="1" x14ac:dyDescent="0.25">
      <c r="A9" s="229"/>
      <c r="B9" s="230" t="s">
        <v>323</v>
      </c>
      <c r="C9" s="231" t="s">
        <v>324</v>
      </c>
      <c r="D9" s="231" t="s">
        <v>325</v>
      </c>
      <c r="E9" s="231" t="s">
        <v>326</v>
      </c>
      <c r="F9" s="231" t="s">
        <v>327</v>
      </c>
      <c r="G9" s="231" t="s">
        <v>5</v>
      </c>
      <c r="H9" s="232" t="s">
        <v>10</v>
      </c>
    </row>
    <row r="10" spans="1:8" ht="30" customHeight="1" x14ac:dyDescent="0.3">
      <c r="A10" s="233">
        <v>1</v>
      </c>
      <c r="B10" s="234" t="str">
        <f>Stat.!DP6</f>
        <v>Havlík Petr</v>
      </c>
      <c r="C10" s="235" t="s">
        <v>328</v>
      </c>
      <c r="D10" s="236">
        <f>Stat.!DQ6</f>
        <v>17</v>
      </c>
      <c r="E10" s="236">
        <f>Stat.!DR6</f>
        <v>0</v>
      </c>
      <c r="F10" s="236">
        <f>Stat.!DS6</f>
        <v>0</v>
      </c>
      <c r="G10" s="236">
        <f>Stat.!DU6</f>
        <v>0</v>
      </c>
      <c r="H10" s="237">
        <f>Stat.!DT6</f>
        <v>0</v>
      </c>
    </row>
    <row r="11" spans="1:8" ht="30" customHeight="1" x14ac:dyDescent="0.3">
      <c r="A11" s="238">
        <v>2</v>
      </c>
      <c r="B11" s="227" t="str">
        <f>Stat.!DP7</f>
        <v>Chvátal Jan</v>
      </c>
      <c r="C11" s="224" t="s">
        <v>329</v>
      </c>
      <c r="D11" s="239">
        <f>Stat.!DQ7</f>
        <v>1</v>
      </c>
      <c r="E11" s="239">
        <f>Stat.!DR7</f>
        <v>0</v>
      </c>
      <c r="F11" s="239">
        <f>Stat.!DS7</f>
        <v>0</v>
      </c>
      <c r="G11" s="239">
        <f>Stat.!DU7</f>
        <v>2</v>
      </c>
      <c r="H11" s="240">
        <f>Stat.!DT7</f>
        <v>0</v>
      </c>
    </row>
    <row r="12" spans="1:8" ht="30" customHeight="1" x14ac:dyDescent="0.3">
      <c r="A12" s="238">
        <v>3</v>
      </c>
      <c r="B12" s="227" t="str">
        <f>Stat.!DP8</f>
        <v>Chvátal Pavel C</v>
      </c>
      <c r="C12" s="224" t="s">
        <v>329</v>
      </c>
      <c r="D12" s="239">
        <f>Stat.!DQ8</f>
        <v>17</v>
      </c>
      <c r="E12" s="239">
        <f>Stat.!DR8</f>
        <v>5</v>
      </c>
      <c r="F12" s="239">
        <f>Stat.!DS8</f>
        <v>0</v>
      </c>
      <c r="G12" s="239">
        <f>Stat.!DU8</f>
        <v>4</v>
      </c>
      <c r="H12" s="240">
        <f>Stat.!DT8</f>
        <v>5</v>
      </c>
    </row>
    <row r="13" spans="1:8" ht="30" customHeight="1" x14ac:dyDescent="0.3">
      <c r="A13" s="238">
        <v>4</v>
      </c>
      <c r="B13" s="227" t="str">
        <f>Stat.!DP14</f>
        <v>Novák Vojtěch </v>
      </c>
      <c r="C13" s="224" t="s">
        <v>329</v>
      </c>
      <c r="D13" s="239">
        <f>Stat.!DQ14</f>
        <v>10</v>
      </c>
      <c r="E13" s="239">
        <f>Stat.!DR14</f>
        <v>0</v>
      </c>
      <c r="F13" s="239">
        <f>Stat.!DS14</f>
        <v>6</v>
      </c>
      <c r="G13" s="239">
        <f>Stat.!DU14</f>
        <v>8</v>
      </c>
      <c r="H13" s="240">
        <f>Stat.!DT14</f>
        <v>6</v>
      </c>
    </row>
    <row r="14" spans="1:8" ht="30" customHeight="1" x14ac:dyDescent="0.3">
      <c r="A14" s="238">
        <v>5</v>
      </c>
      <c r="B14" s="227" t="str">
        <f>Stat.!DP15</f>
        <v>Peltán Ladislav</v>
      </c>
      <c r="C14" s="224" t="s">
        <v>329</v>
      </c>
      <c r="D14" s="239">
        <f>Stat.!DQ15</f>
        <v>15</v>
      </c>
      <c r="E14" s="239">
        <f>Stat.!DR15</f>
        <v>7</v>
      </c>
      <c r="F14" s="239">
        <f>Stat.!DS15</f>
        <v>4</v>
      </c>
      <c r="G14" s="239">
        <f>Stat.!DU15</f>
        <v>30</v>
      </c>
      <c r="H14" s="240">
        <f>Stat.!DT15</f>
        <v>11</v>
      </c>
    </row>
    <row r="15" spans="1:8" ht="30" customHeight="1" x14ac:dyDescent="0.3">
      <c r="A15" s="238">
        <v>6</v>
      </c>
      <c r="B15" s="227" t="str">
        <f>Stat.!DP16</f>
        <v>Plachý Karel</v>
      </c>
      <c r="C15" s="224" t="s">
        <v>329</v>
      </c>
      <c r="D15" s="239">
        <f>Stat.!DQ16</f>
        <v>18</v>
      </c>
      <c r="E15" s="239">
        <f>Stat.!DR16</f>
        <v>6</v>
      </c>
      <c r="F15" s="239">
        <f>Stat.!DS16</f>
        <v>4</v>
      </c>
      <c r="G15" s="239">
        <f>Stat.!DU16</f>
        <v>12</v>
      </c>
      <c r="H15" s="240">
        <f>Stat.!DT16</f>
        <v>10</v>
      </c>
    </row>
    <row r="16" spans="1:8" ht="30" customHeight="1" x14ac:dyDescent="0.3">
      <c r="A16" s="238">
        <v>7</v>
      </c>
      <c r="B16" s="227" t="str">
        <f>Stat.!DP17</f>
        <v>Přívětivý Josef</v>
      </c>
      <c r="C16" s="224" t="s">
        <v>329</v>
      </c>
      <c r="D16" s="239">
        <f>Stat.!DQ17</f>
        <v>9</v>
      </c>
      <c r="E16" s="239">
        <f>Stat.!DR17</f>
        <v>1</v>
      </c>
      <c r="F16" s="239">
        <f>Stat.!DS17</f>
        <v>0</v>
      </c>
      <c r="G16" s="239">
        <f>Stat.!DU17</f>
        <v>6</v>
      </c>
      <c r="H16" s="240">
        <f>Stat.!DT17</f>
        <v>1</v>
      </c>
    </row>
    <row r="17" spans="1:14" ht="30" customHeight="1" x14ac:dyDescent="0.3">
      <c r="A17" s="238">
        <v>8</v>
      </c>
      <c r="B17" s="227" t="str">
        <f>Stat.!DP21</f>
        <v>Zejda Vojtěch</v>
      </c>
      <c r="C17" s="224" t="s">
        <v>329</v>
      </c>
      <c r="D17" s="239">
        <f>Stat.!DQ21</f>
        <v>16</v>
      </c>
      <c r="E17" s="239">
        <f>Stat.!DR21</f>
        <v>3</v>
      </c>
      <c r="F17" s="239">
        <f>Stat.!DS21</f>
        <v>3</v>
      </c>
      <c r="G17" s="239">
        <f>Stat.!DU21</f>
        <v>4</v>
      </c>
      <c r="H17" s="240">
        <f>Stat.!DT21</f>
        <v>6</v>
      </c>
      <c r="M17" s="241"/>
    </row>
    <row r="18" spans="1:14" ht="30" customHeight="1" x14ac:dyDescent="0.3">
      <c r="A18" s="238">
        <v>9</v>
      </c>
      <c r="B18" s="227" t="str">
        <f>Stat.!DP4</f>
        <v>Bastl Josef</v>
      </c>
      <c r="C18" s="224" t="s">
        <v>330</v>
      </c>
      <c r="D18" s="239">
        <f>Stat.!DQ4</f>
        <v>16</v>
      </c>
      <c r="E18" s="239">
        <f>Stat.!DR4</f>
        <v>6</v>
      </c>
      <c r="F18" s="239">
        <f>Stat.!DS4</f>
        <v>7</v>
      </c>
      <c r="G18" s="239">
        <f>Stat.!DU4</f>
        <v>2</v>
      </c>
      <c r="H18" s="240">
        <f>Stat.!DT4</f>
        <v>13</v>
      </c>
    </row>
    <row r="19" spans="1:14" ht="30" customHeight="1" x14ac:dyDescent="0.3">
      <c r="A19" s="238">
        <v>10</v>
      </c>
      <c r="B19" s="227" t="str">
        <f>Stat.!DP5</f>
        <v>Bastl Pavel</v>
      </c>
      <c r="C19" s="224" t="s">
        <v>330</v>
      </c>
      <c r="D19" s="239">
        <f>Stat.!DQ5</f>
        <v>18</v>
      </c>
      <c r="E19" s="239">
        <f>Stat.!DR5</f>
        <v>15</v>
      </c>
      <c r="F19" s="239">
        <f>Stat.!DS5</f>
        <v>14</v>
      </c>
      <c r="G19" s="239">
        <f>Stat.!DU5</f>
        <v>12</v>
      </c>
      <c r="H19" s="240">
        <f>Stat.!DT5</f>
        <v>29</v>
      </c>
    </row>
    <row r="20" spans="1:14" ht="30" customHeight="1" x14ac:dyDescent="0.3">
      <c r="A20" s="238">
        <v>11</v>
      </c>
      <c r="B20" s="227" t="str">
        <f>Stat.!DP9</f>
        <v>Jánský Radek</v>
      </c>
      <c r="C20" s="224" t="s">
        <v>330</v>
      </c>
      <c r="D20" s="239">
        <f>Stat.!DQ9</f>
        <v>14</v>
      </c>
      <c r="E20" s="239">
        <f>Stat.!DR9</f>
        <v>4</v>
      </c>
      <c r="F20" s="239">
        <f>Stat.!DS9</f>
        <v>4</v>
      </c>
      <c r="G20" s="239">
        <f>Stat.!DU9</f>
        <v>30</v>
      </c>
      <c r="H20" s="240">
        <f>Stat.!DT9</f>
        <v>8</v>
      </c>
    </row>
    <row r="21" spans="1:14" ht="30" customHeight="1" x14ac:dyDescent="0.3">
      <c r="A21" s="238">
        <v>12</v>
      </c>
      <c r="B21" s="227" t="str">
        <f>Stat.!DP10</f>
        <v>Kelbler Miloš</v>
      </c>
      <c r="C21" s="224" t="s">
        <v>330</v>
      </c>
      <c r="D21" s="239">
        <f>Stat.!DQ10</f>
        <v>16</v>
      </c>
      <c r="E21" s="239">
        <f>Stat.!DR10</f>
        <v>2</v>
      </c>
      <c r="F21" s="239">
        <f>Stat.!DS10</f>
        <v>8</v>
      </c>
      <c r="G21" s="239">
        <f>Stat.!DU10</f>
        <v>4</v>
      </c>
      <c r="H21" s="240">
        <f>Stat.!DT10</f>
        <v>10</v>
      </c>
    </row>
    <row r="22" spans="1:14" ht="30" customHeight="1" x14ac:dyDescent="0.3">
      <c r="A22" s="238">
        <v>13</v>
      </c>
      <c r="B22" s="227" t="str">
        <f>Stat.!DP11</f>
        <v>Krejčí Jiří</v>
      </c>
      <c r="C22" s="224" t="s">
        <v>330</v>
      </c>
      <c r="D22" s="239">
        <f>Stat.!DQ11</f>
        <v>18</v>
      </c>
      <c r="E22" s="239">
        <f>Stat.!DR11</f>
        <v>5</v>
      </c>
      <c r="F22" s="239">
        <f>Stat.!DS11</f>
        <v>4</v>
      </c>
      <c r="G22" s="239">
        <f>Stat.!DU11</f>
        <v>6</v>
      </c>
      <c r="H22" s="240">
        <f>Stat.!DT11</f>
        <v>9</v>
      </c>
    </row>
    <row r="23" spans="1:14" ht="30" customHeight="1" x14ac:dyDescent="0.3">
      <c r="A23" s="238">
        <v>14</v>
      </c>
      <c r="B23" s="227" t="str">
        <f>Stat.!DP12</f>
        <v>Kříž Milan</v>
      </c>
      <c r="C23" s="224" t="s">
        <v>330</v>
      </c>
      <c r="D23" s="239">
        <f>Stat.!DQ12</f>
        <v>17</v>
      </c>
      <c r="E23" s="239">
        <f>Stat.!DR12</f>
        <v>3</v>
      </c>
      <c r="F23" s="239">
        <f>Stat.!DS12</f>
        <v>4</v>
      </c>
      <c r="G23" s="239">
        <f>Stat.!DU12</f>
        <v>8</v>
      </c>
      <c r="H23" s="240">
        <f>Stat.!DT12</f>
        <v>7</v>
      </c>
    </row>
    <row r="24" spans="1:14" ht="30" customHeight="1" x14ac:dyDescent="0.3">
      <c r="A24" s="238">
        <v>15</v>
      </c>
      <c r="B24" s="227" t="str">
        <f>Stat.!DP13</f>
        <v>Nehyba Roman</v>
      </c>
      <c r="C24" s="224" t="s">
        <v>330</v>
      </c>
      <c r="D24" s="239">
        <f>Stat.!DQ13</f>
        <v>13</v>
      </c>
      <c r="E24" s="239">
        <f>Stat.!DR13</f>
        <v>5</v>
      </c>
      <c r="F24" s="239">
        <f>Stat.!DS13</f>
        <v>2</v>
      </c>
      <c r="G24" s="239">
        <f>Stat.!DU13</f>
        <v>4</v>
      </c>
      <c r="H24" s="240">
        <f>Stat.!DT13</f>
        <v>7</v>
      </c>
    </row>
    <row r="25" spans="1:14" ht="30" customHeight="1" x14ac:dyDescent="0.3">
      <c r="A25" s="238">
        <v>16</v>
      </c>
      <c r="B25" s="227" t="str">
        <f>Stat.!DP18</f>
        <v>Švarc Petr</v>
      </c>
      <c r="C25" s="224" t="s">
        <v>330</v>
      </c>
      <c r="D25" s="239">
        <f>Stat.!DQ18</f>
        <v>15</v>
      </c>
      <c r="E25" s="239">
        <f>Stat.!DR18</f>
        <v>7</v>
      </c>
      <c r="F25" s="239">
        <f>Stat.!DS18</f>
        <v>9</v>
      </c>
      <c r="G25" s="239">
        <f>Stat.!DU18</f>
        <v>8</v>
      </c>
      <c r="H25" s="240">
        <f>Stat.!DT18</f>
        <v>16</v>
      </c>
    </row>
    <row r="26" spans="1:14" ht="30" customHeight="1" x14ac:dyDescent="0.3">
      <c r="A26" s="238">
        <v>17</v>
      </c>
      <c r="B26" s="227" t="str">
        <f>Stat.!DP19</f>
        <v>Švarc Vojtěch</v>
      </c>
      <c r="C26" s="224" t="s">
        <v>330</v>
      </c>
      <c r="D26" s="239">
        <f>Stat.!DQ19</f>
        <v>1</v>
      </c>
      <c r="E26" s="239">
        <f>Stat.!DR19</f>
        <v>0</v>
      </c>
      <c r="F26" s="239">
        <f>Stat.!DS19</f>
        <v>1</v>
      </c>
      <c r="G26" s="239">
        <f>Stat.!DU19</f>
        <v>0</v>
      </c>
      <c r="H26" s="240">
        <f>Stat.!DT19</f>
        <v>1</v>
      </c>
      <c r="M26" s="242"/>
      <c r="N26" s="243"/>
    </row>
    <row r="27" spans="1:14" ht="30" customHeight="1" thickBot="1" x14ac:dyDescent="0.35">
      <c r="A27" s="244">
        <v>18</v>
      </c>
      <c r="B27" s="245" t="str">
        <f>Stat.!DP20</f>
        <v>Vávrů Radim</v>
      </c>
      <c r="C27" s="246" t="s">
        <v>330</v>
      </c>
      <c r="D27" s="247">
        <f>Stat.!DQ20</f>
        <v>18</v>
      </c>
      <c r="E27" s="247">
        <f>Stat.!DR20</f>
        <v>13</v>
      </c>
      <c r="F27" s="247">
        <f>Stat.!DS20</f>
        <v>7</v>
      </c>
      <c r="G27" s="247">
        <f>Stat.!DU20</f>
        <v>6</v>
      </c>
      <c r="H27" s="248">
        <f>Stat.!DT20</f>
        <v>20</v>
      </c>
      <c r="M27" s="242"/>
      <c r="N27" s="243"/>
    </row>
    <row r="28" spans="1:14" ht="30" customHeight="1" thickBot="1" x14ac:dyDescent="0.35">
      <c r="A28" s="249" t="s">
        <v>13</v>
      </c>
      <c r="B28" s="250"/>
      <c r="C28" s="251"/>
      <c r="D28" s="252">
        <f>SUM(D10:D27)</f>
        <v>249</v>
      </c>
      <c r="E28" s="252">
        <f>SUM(E10:E27)</f>
        <v>82</v>
      </c>
      <c r="F28" s="252">
        <f>SUM(F10:F27)</f>
        <v>77</v>
      </c>
      <c r="G28" s="252">
        <f>SUM(G10:G27)</f>
        <v>146</v>
      </c>
      <c r="H28" s="253">
        <f>E28+F28</f>
        <v>159</v>
      </c>
    </row>
    <row r="29" spans="1:14" s="112" customFormat="1" ht="11.25" x14ac:dyDescent="0.2"/>
    <row r="30" spans="1:14" s="197" customFormat="1" ht="10.5" x14ac:dyDescent="0.15"/>
    <row r="31" spans="1:14" s="112" customFormat="1" ht="11.25" x14ac:dyDescent="0.2">
      <c r="D31" s="254"/>
      <c r="E31" s="255"/>
    </row>
    <row r="32" spans="1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  <row r="42" s="112" customFormat="1" ht="11.25" x14ac:dyDescent="0.2"/>
    <row r="43" s="112" customFormat="1" ht="11.25" x14ac:dyDescent="0.2"/>
  </sheetData>
  <mergeCells count="7">
    <mergeCell ref="A28:C28"/>
    <mergeCell ref="A2:H3"/>
    <mergeCell ref="A4:H6"/>
    <mergeCell ref="A7:H7"/>
    <mergeCell ref="E8:F8"/>
    <mergeCell ref="M26:N26"/>
    <mergeCell ref="M27:N27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C755-09EF-456B-8BA2-43B6D4DC1668}">
  <sheetPr>
    <tabColor indexed="14"/>
  </sheetPr>
  <dimension ref="B1:N41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1" width="2.7109375" style="208" customWidth="1"/>
    <col min="2" max="2" width="4.7109375" style="208" customWidth="1"/>
    <col min="3" max="3" width="23.7109375" style="208" customWidth="1"/>
    <col min="4" max="8" width="10.7109375" style="208" customWidth="1"/>
    <col min="9" max="16384" width="9.140625" style="208"/>
  </cols>
  <sheetData>
    <row r="1" spans="2:13" ht="13.5" hidden="1" thickBot="1" x14ac:dyDescent="0.25"/>
    <row r="2" spans="2:13" ht="15" customHeight="1" x14ac:dyDescent="0.2">
      <c r="B2" s="211" t="s">
        <v>319</v>
      </c>
      <c r="C2" s="212"/>
      <c r="D2" s="212"/>
      <c r="E2" s="212"/>
      <c r="F2" s="212"/>
      <c r="G2" s="212"/>
      <c r="H2" s="213"/>
    </row>
    <row r="3" spans="2:13" ht="15" customHeight="1" x14ac:dyDescent="0.2">
      <c r="B3" s="214"/>
      <c r="C3" s="215"/>
      <c r="D3" s="215"/>
      <c r="E3" s="215"/>
      <c r="F3" s="215"/>
      <c r="G3" s="215"/>
      <c r="H3" s="216"/>
    </row>
    <row r="4" spans="2:13" ht="15" customHeight="1" thickBot="1" x14ac:dyDescent="0.25">
      <c r="B4" s="217"/>
      <c r="C4" s="218"/>
      <c r="D4" s="218"/>
      <c r="E4" s="218"/>
      <c r="F4" s="218"/>
      <c r="G4" s="218"/>
      <c r="H4" s="219"/>
    </row>
    <row r="5" spans="2:13" ht="15" customHeight="1" thickBot="1" x14ac:dyDescent="0.25">
      <c r="B5" s="220"/>
      <c r="C5" s="221"/>
      <c r="D5" s="221"/>
      <c r="E5" s="221"/>
      <c r="F5" s="221"/>
      <c r="G5" s="221"/>
      <c r="H5" s="222"/>
    </row>
    <row r="6" spans="2:13" ht="20.100000000000001" customHeight="1" x14ac:dyDescent="0.3">
      <c r="B6" s="223"/>
      <c r="C6" s="224" t="str">
        <f>Stat.!B1</f>
        <v>2018/2019</v>
      </c>
      <c r="D6" s="224" t="s">
        <v>321</v>
      </c>
      <c r="E6" s="225" t="s">
        <v>3</v>
      </c>
      <c r="F6" s="226"/>
      <c r="G6" s="227" t="s">
        <v>5</v>
      </c>
      <c r="H6" s="228" t="s">
        <v>322</v>
      </c>
    </row>
    <row r="7" spans="2:13" ht="69.95" customHeight="1" thickBot="1" x14ac:dyDescent="0.25">
      <c r="B7" s="229"/>
      <c r="C7" s="256" t="s">
        <v>323</v>
      </c>
      <c r="D7" s="231" t="s">
        <v>325</v>
      </c>
      <c r="E7" s="231" t="s">
        <v>326</v>
      </c>
      <c r="F7" s="231" t="s">
        <v>327</v>
      </c>
      <c r="G7" s="231" t="s">
        <v>5</v>
      </c>
      <c r="H7" s="232" t="s">
        <v>10</v>
      </c>
    </row>
    <row r="8" spans="2:13" ht="30" customHeight="1" x14ac:dyDescent="0.3">
      <c r="B8" s="233">
        <v>1</v>
      </c>
      <c r="C8" s="234" t="str">
        <f>Stat.!DP4</f>
        <v>Bastl Josef</v>
      </c>
      <c r="D8" s="236">
        <f>Stat.!DQ4</f>
        <v>16</v>
      </c>
      <c r="E8" s="236">
        <f>Stat.!DR4</f>
        <v>6</v>
      </c>
      <c r="F8" s="236">
        <f>Stat.!DS4</f>
        <v>7</v>
      </c>
      <c r="G8" s="236">
        <f>Stat.!DU4</f>
        <v>2</v>
      </c>
      <c r="H8" s="237">
        <f>Stat.!DT4</f>
        <v>13</v>
      </c>
    </row>
    <row r="9" spans="2:13" ht="30" customHeight="1" x14ac:dyDescent="0.3">
      <c r="B9" s="238">
        <v>2</v>
      </c>
      <c r="C9" s="227" t="str">
        <f>Stat.!DP5</f>
        <v>Bastl Pavel</v>
      </c>
      <c r="D9" s="239">
        <f>Stat.!DQ5</f>
        <v>18</v>
      </c>
      <c r="E9" s="239">
        <f>Stat.!DR5</f>
        <v>15</v>
      </c>
      <c r="F9" s="239">
        <f>Stat.!DS5</f>
        <v>14</v>
      </c>
      <c r="G9" s="239">
        <f>Stat.!DU5</f>
        <v>12</v>
      </c>
      <c r="H9" s="240">
        <f>Stat.!DT5</f>
        <v>29</v>
      </c>
    </row>
    <row r="10" spans="2:13" ht="30" customHeight="1" x14ac:dyDescent="0.3">
      <c r="B10" s="238">
        <v>3</v>
      </c>
      <c r="C10" s="227" t="str">
        <f>Stat.!DP6</f>
        <v>Havlík Petr</v>
      </c>
      <c r="D10" s="239">
        <f>Stat.!DQ6</f>
        <v>17</v>
      </c>
      <c r="E10" s="239">
        <f>Stat.!DR6</f>
        <v>0</v>
      </c>
      <c r="F10" s="239">
        <f>Stat.!DS6</f>
        <v>0</v>
      </c>
      <c r="G10" s="239">
        <f>Stat.!DU6</f>
        <v>0</v>
      </c>
      <c r="H10" s="240">
        <f>Stat.!DT6</f>
        <v>0</v>
      </c>
    </row>
    <row r="11" spans="2:13" ht="30" customHeight="1" x14ac:dyDescent="0.3">
      <c r="B11" s="238">
        <v>4</v>
      </c>
      <c r="C11" s="227" t="str">
        <f>Stat.!DP7</f>
        <v>Chvátal Jan</v>
      </c>
      <c r="D11" s="239">
        <f>Stat.!DQ7</f>
        <v>1</v>
      </c>
      <c r="E11" s="239">
        <f>Stat.!DR7</f>
        <v>0</v>
      </c>
      <c r="F11" s="239">
        <f>Stat.!DS7</f>
        <v>0</v>
      </c>
      <c r="G11" s="239">
        <f>Stat.!DU7</f>
        <v>2</v>
      </c>
      <c r="H11" s="240">
        <f>Stat.!DT7</f>
        <v>0</v>
      </c>
    </row>
    <row r="12" spans="2:13" ht="30" customHeight="1" x14ac:dyDescent="0.3">
      <c r="B12" s="238">
        <v>5</v>
      </c>
      <c r="C12" s="227" t="str">
        <f>Stat.!DP8</f>
        <v>Chvátal Pavel C</v>
      </c>
      <c r="D12" s="239">
        <f>Stat.!DQ8</f>
        <v>17</v>
      </c>
      <c r="E12" s="239">
        <f>Stat.!DR8</f>
        <v>5</v>
      </c>
      <c r="F12" s="239">
        <f>Stat.!DS8</f>
        <v>0</v>
      </c>
      <c r="G12" s="239">
        <f>Stat.!DU8</f>
        <v>4</v>
      </c>
      <c r="H12" s="240">
        <f>Stat.!DT8</f>
        <v>5</v>
      </c>
    </row>
    <row r="13" spans="2:13" ht="30" customHeight="1" x14ac:dyDescent="0.3">
      <c r="B13" s="238">
        <v>6</v>
      </c>
      <c r="C13" s="227" t="str">
        <f>Stat.!DP9</f>
        <v>Jánský Radek</v>
      </c>
      <c r="D13" s="239">
        <f>Stat.!DQ9</f>
        <v>14</v>
      </c>
      <c r="E13" s="239">
        <f>Stat.!DR9</f>
        <v>4</v>
      </c>
      <c r="F13" s="239">
        <f>Stat.!DS9</f>
        <v>4</v>
      </c>
      <c r="G13" s="239">
        <f>Stat.!DU9</f>
        <v>30</v>
      </c>
      <c r="H13" s="240">
        <f>Stat.!DT9</f>
        <v>8</v>
      </c>
    </row>
    <row r="14" spans="2:13" ht="30" customHeight="1" x14ac:dyDescent="0.3">
      <c r="B14" s="238">
        <v>7</v>
      </c>
      <c r="C14" s="227" t="str">
        <f>Stat.!DP10</f>
        <v>Kelbler Miloš</v>
      </c>
      <c r="D14" s="239">
        <f>Stat.!DQ10</f>
        <v>16</v>
      </c>
      <c r="E14" s="239">
        <f>Stat.!DR10</f>
        <v>2</v>
      </c>
      <c r="F14" s="239">
        <f>Stat.!DS10</f>
        <v>8</v>
      </c>
      <c r="G14" s="239">
        <f>Stat.!DU10</f>
        <v>4</v>
      </c>
      <c r="H14" s="240">
        <f>Stat.!DT10</f>
        <v>10</v>
      </c>
    </row>
    <row r="15" spans="2:13" ht="30" customHeight="1" x14ac:dyDescent="0.3">
      <c r="B15" s="238">
        <v>8</v>
      </c>
      <c r="C15" s="227" t="str">
        <f>Stat.!DP11</f>
        <v>Krejčí Jiří</v>
      </c>
      <c r="D15" s="239">
        <f>Stat.!DQ11</f>
        <v>18</v>
      </c>
      <c r="E15" s="239">
        <f>Stat.!DR11</f>
        <v>5</v>
      </c>
      <c r="F15" s="239">
        <f>Stat.!DS11</f>
        <v>4</v>
      </c>
      <c r="G15" s="239">
        <f>Stat.!DU11</f>
        <v>6</v>
      </c>
      <c r="H15" s="240">
        <f>Stat.!DT11</f>
        <v>9</v>
      </c>
      <c r="M15" s="241"/>
    </row>
    <row r="16" spans="2:13" ht="30" customHeight="1" x14ac:dyDescent="0.3">
      <c r="B16" s="238">
        <v>9</v>
      </c>
      <c r="C16" s="227" t="str">
        <f>Stat.!DP12</f>
        <v>Kříž Milan</v>
      </c>
      <c r="D16" s="239">
        <f>Stat.!DQ12</f>
        <v>17</v>
      </c>
      <c r="E16" s="239">
        <f>Stat.!DR12</f>
        <v>3</v>
      </c>
      <c r="F16" s="239">
        <f>Stat.!DS12</f>
        <v>4</v>
      </c>
      <c r="G16" s="239">
        <f>Stat.!DU12</f>
        <v>8</v>
      </c>
      <c r="H16" s="240">
        <f>Stat.!DT12</f>
        <v>7</v>
      </c>
    </row>
    <row r="17" spans="2:14" ht="30" customHeight="1" x14ac:dyDescent="0.3">
      <c r="B17" s="238">
        <v>10</v>
      </c>
      <c r="C17" s="227" t="str">
        <f>Stat.!DP13</f>
        <v>Nehyba Roman</v>
      </c>
      <c r="D17" s="239">
        <f>Stat.!DQ13</f>
        <v>13</v>
      </c>
      <c r="E17" s="239">
        <f>Stat.!DR13</f>
        <v>5</v>
      </c>
      <c r="F17" s="239">
        <f>Stat.!DS13</f>
        <v>2</v>
      </c>
      <c r="G17" s="239">
        <f>Stat.!DU13</f>
        <v>4</v>
      </c>
      <c r="H17" s="240">
        <f>Stat.!DT13</f>
        <v>7</v>
      </c>
    </row>
    <row r="18" spans="2:14" ht="30" customHeight="1" x14ac:dyDescent="0.3">
      <c r="B18" s="238">
        <v>11</v>
      </c>
      <c r="C18" s="227" t="str">
        <f>Stat.!DP14</f>
        <v>Novák Vojtěch </v>
      </c>
      <c r="D18" s="239">
        <f>Stat.!DQ14</f>
        <v>10</v>
      </c>
      <c r="E18" s="239">
        <f>Stat.!DR14</f>
        <v>0</v>
      </c>
      <c r="F18" s="239">
        <f>Stat.!DS14</f>
        <v>6</v>
      </c>
      <c r="G18" s="239">
        <f>Stat.!DU14</f>
        <v>8</v>
      </c>
      <c r="H18" s="240">
        <f>Stat.!DT14</f>
        <v>6</v>
      </c>
    </row>
    <row r="19" spans="2:14" ht="30" customHeight="1" x14ac:dyDescent="0.3">
      <c r="B19" s="238">
        <v>12</v>
      </c>
      <c r="C19" s="227" t="str">
        <f>Stat.!DP15</f>
        <v>Peltán Ladislav</v>
      </c>
      <c r="D19" s="239">
        <f>Stat.!DQ15</f>
        <v>15</v>
      </c>
      <c r="E19" s="239">
        <f>Stat.!DR15</f>
        <v>7</v>
      </c>
      <c r="F19" s="239">
        <f>Stat.!DS15</f>
        <v>4</v>
      </c>
      <c r="G19" s="239">
        <f>Stat.!DU15</f>
        <v>30</v>
      </c>
      <c r="H19" s="240">
        <f>Stat.!DT15</f>
        <v>11</v>
      </c>
    </row>
    <row r="20" spans="2:14" ht="30" customHeight="1" x14ac:dyDescent="0.3">
      <c r="B20" s="238">
        <v>13</v>
      </c>
      <c r="C20" s="227" t="str">
        <f>Stat.!DP16</f>
        <v>Plachý Karel</v>
      </c>
      <c r="D20" s="239">
        <f>Stat.!DQ16</f>
        <v>18</v>
      </c>
      <c r="E20" s="239">
        <f>Stat.!DR16</f>
        <v>6</v>
      </c>
      <c r="F20" s="239">
        <f>Stat.!DS16</f>
        <v>4</v>
      </c>
      <c r="G20" s="239">
        <f>Stat.!DU16</f>
        <v>12</v>
      </c>
      <c r="H20" s="240">
        <f>Stat.!DT16</f>
        <v>10</v>
      </c>
    </row>
    <row r="21" spans="2:14" ht="30" customHeight="1" x14ac:dyDescent="0.3">
      <c r="B21" s="238">
        <v>14</v>
      </c>
      <c r="C21" s="227" t="str">
        <f>Stat.!DP17</f>
        <v>Přívětivý Josef</v>
      </c>
      <c r="D21" s="239">
        <f>Stat.!DQ17</f>
        <v>9</v>
      </c>
      <c r="E21" s="239">
        <f>Stat.!DR17</f>
        <v>1</v>
      </c>
      <c r="F21" s="239">
        <f>Stat.!DS17</f>
        <v>0</v>
      </c>
      <c r="G21" s="239">
        <f>Stat.!DU17</f>
        <v>6</v>
      </c>
      <c r="H21" s="240">
        <f>Stat.!DT17</f>
        <v>1</v>
      </c>
    </row>
    <row r="22" spans="2:14" ht="30" customHeight="1" x14ac:dyDescent="0.3">
      <c r="B22" s="238">
        <v>15</v>
      </c>
      <c r="C22" s="227" t="str">
        <f>Stat.!DP18</f>
        <v>Švarc Petr</v>
      </c>
      <c r="D22" s="239">
        <f>Stat.!DQ18</f>
        <v>15</v>
      </c>
      <c r="E22" s="239">
        <f>Stat.!DR18</f>
        <v>7</v>
      </c>
      <c r="F22" s="239">
        <f>Stat.!DS18</f>
        <v>9</v>
      </c>
      <c r="G22" s="239">
        <f>Stat.!DU18</f>
        <v>8</v>
      </c>
      <c r="H22" s="240">
        <f>Stat.!DT18</f>
        <v>16</v>
      </c>
    </row>
    <row r="23" spans="2:14" ht="30" customHeight="1" x14ac:dyDescent="0.3">
      <c r="B23" s="238">
        <v>16</v>
      </c>
      <c r="C23" s="227" t="str">
        <f>Stat.!DP19</f>
        <v>Švarc Vojtěch</v>
      </c>
      <c r="D23" s="239">
        <f>Stat.!DQ19</f>
        <v>1</v>
      </c>
      <c r="E23" s="239">
        <f>Stat.!DR19</f>
        <v>0</v>
      </c>
      <c r="F23" s="239">
        <f>Stat.!DS19</f>
        <v>1</v>
      </c>
      <c r="G23" s="239">
        <f>Stat.!DU19</f>
        <v>0</v>
      </c>
      <c r="H23" s="240">
        <f>Stat.!DT19</f>
        <v>1</v>
      </c>
    </row>
    <row r="24" spans="2:14" ht="30" customHeight="1" x14ac:dyDescent="0.3">
      <c r="B24" s="238">
        <v>17</v>
      </c>
      <c r="C24" s="227" t="str">
        <f>Stat.!DP20</f>
        <v>Vávrů Radim</v>
      </c>
      <c r="D24" s="239">
        <f>Stat.!DQ20</f>
        <v>18</v>
      </c>
      <c r="E24" s="239">
        <f>Stat.!DR20</f>
        <v>13</v>
      </c>
      <c r="F24" s="239">
        <f>Stat.!DS20</f>
        <v>7</v>
      </c>
      <c r="G24" s="239">
        <f>Stat.!DU20</f>
        <v>6</v>
      </c>
      <c r="H24" s="240">
        <f>Stat.!DT20</f>
        <v>20</v>
      </c>
      <c r="M24" s="242"/>
      <c r="N24" s="243"/>
    </row>
    <row r="25" spans="2:14" ht="30" customHeight="1" thickBot="1" x14ac:dyDescent="0.35">
      <c r="B25" s="244">
        <v>18</v>
      </c>
      <c r="C25" s="245" t="str">
        <f>Stat.!DP21</f>
        <v>Zejda Vojtěch</v>
      </c>
      <c r="D25" s="247">
        <f>Stat.!DQ21</f>
        <v>16</v>
      </c>
      <c r="E25" s="247">
        <f>Stat.!DR21</f>
        <v>3</v>
      </c>
      <c r="F25" s="247">
        <f>Stat.!DS21</f>
        <v>3</v>
      </c>
      <c r="G25" s="247">
        <f>Stat.!DU21</f>
        <v>4</v>
      </c>
      <c r="H25" s="248">
        <f>Stat.!DT21</f>
        <v>6</v>
      </c>
      <c r="M25" s="242"/>
      <c r="N25" s="243"/>
    </row>
    <row r="26" spans="2:14" ht="30" customHeight="1" thickBot="1" x14ac:dyDescent="0.35">
      <c r="B26" s="249" t="s">
        <v>13</v>
      </c>
      <c r="C26" s="251"/>
      <c r="D26" s="252">
        <f>SUM(D8:D25)</f>
        <v>249</v>
      </c>
      <c r="E26" s="252">
        <f>SUM(E8:E25)</f>
        <v>82</v>
      </c>
      <c r="F26" s="252">
        <f>SUM(F8:F25)</f>
        <v>77</v>
      </c>
      <c r="G26" s="252">
        <f>SUM(G8:G25)</f>
        <v>146</v>
      </c>
      <c r="H26" s="253">
        <f>E26+F26</f>
        <v>159</v>
      </c>
    </row>
    <row r="27" spans="2:14" s="112" customFormat="1" ht="11.25" x14ac:dyDescent="0.2"/>
    <row r="28" spans="2:14" s="197" customFormat="1" ht="10.5" x14ac:dyDescent="0.15"/>
    <row r="29" spans="2:14" s="112" customFormat="1" ht="11.25" x14ac:dyDescent="0.2">
      <c r="D29" s="254"/>
      <c r="E29" s="255"/>
    </row>
    <row r="30" spans="2:14" s="112" customFormat="1" ht="11.25" x14ac:dyDescent="0.2"/>
    <row r="31" spans="2:14" s="112" customFormat="1" ht="11.25" x14ac:dyDescent="0.2"/>
    <row r="32" spans="2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</sheetData>
  <mergeCells count="6">
    <mergeCell ref="B2:H4"/>
    <mergeCell ref="B5:H5"/>
    <mergeCell ref="E6:F6"/>
    <mergeCell ref="M24:N24"/>
    <mergeCell ref="M25:N25"/>
    <mergeCell ref="B26:C26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F72ED-2FB9-482B-87FA-B9E23468D6B9}">
  <sheetPr>
    <tabColor indexed="14"/>
  </sheetPr>
  <dimension ref="A1:N43"/>
  <sheetViews>
    <sheetView topLeftCell="A2" zoomScale="85" zoomScaleNormal="85" workbookViewId="0">
      <selection activeCell="M26" sqref="M26:N26"/>
    </sheetView>
  </sheetViews>
  <sheetFormatPr defaultRowHeight="12.75" x14ac:dyDescent="0.2"/>
  <cols>
    <col min="1" max="1" width="4.7109375" style="208" customWidth="1"/>
    <col min="2" max="2" width="21.7109375" style="208" customWidth="1"/>
    <col min="3" max="3" width="12.7109375" style="208" customWidth="1"/>
    <col min="4" max="8" width="9.7109375" style="208" customWidth="1"/>
    <col min="9" max="16384" width="9.140625" style="208"/>
  </cols>
  <sheetData>
    <row r="1" spans="1:8" hidden="1" x14ac:dyDescent="0.2"/>
    <row r="2" spans="1:8" ht="12.75" customHeight="1" x14ac:dyDescent="0.2">
      <c r="A2" s="209" t="s">
        <v>331</v>
      </c>
      <c r="B2" s="209"/>
      <c r="C2" s="209"/>
      <c r="D2" s="209"/>
      <c r="E2" s="209"/>
      <c r="F2" s="209"/>
      <c r="G2" s="209"/>
      <c r="H2" s="209"/>
    </row>
    <row r="3" spans="1:8" ht="13.5" customHeight="1" thickBot="1" x14ac:dyDescent="0.25">
      <c r="A3" s="210"/>
      <c r="B3" s="210"/>
      <c r="C3" s="210"/>
      <c r="D3" s="210"/>
      <c r="E3" s="210"/>
      <c r="F3" s="210"/>
      <c r="G3" s="210"/>
      <c r="H3" s="210"/>
    </row>
    <row r="4" spans="1:8" ht="15" customHeight="1" x14ac:dyDescent="0.2">
      <c r="A4" s="211" t="s">
        <v>319</v>
      </c>
      <c r="B4" s="212"/>
      <c r="C4" s="212"/>
      <c r="D4" s="212"/>
      <c r="E4" s="212"/>
      <c r="F4" s="212"/>
      <c r="G4" s="212"/>
      <c r="H4" s="213"/>
    </row>
    <row r="5" spans="1:8" ht="15" customHeight="1" x14ac:dyDescent="0.2">
      <c r="A5" s="214"/>
      <c r="B5" s="215"/>
      <c r="C5" s="215"/>
      <c r="D5" s="215"/>
      <c r="E5" s="215"/>
      <c r="F5" s="215"/>
      <c r="G5" s="215"/>
      <c r="H5" s="216"/>
    </row>
    <row r="6" spans="1:8" ht="15" customHeight="1" thickBot="1" x14ac:dyDescent="0.25">
      <c r="A6" s="217"/>
      <c r="B6" s="218"/>
      <c r="C6" s="218"/>
      <c r="D6" s="218"/>
      <c r="E6" s="218"/>
      <c r="F6" s="218"/>
      <c r="G6" s="218"/>
      <c r="H6" s="219"/>
    </row>
    <row r="7" spans="1:8" ht="15" customHeight="1" thickBot="1" x14ac:dyDescent="0.25">
      <c r="A7" s="220"/>
      <c r="B7" s="221"/>
      <c r="C7" s="221"/>
      <c r="D7" s="221"/>
      <c r="E7" s="221"/>
      <c r="F7" s="221"/>
      <c r="G7" s="221"/>
      <c r="H7" s="222"/>
    </row>
    <row r="8" spans="1:8" ht="20.100000000000001" customHeight="1" x14ac:dyDescent="0.3">
      <c r="A8" s="223"/>
      <c r="B8" s="224" t="str">
        <f>Stat.!B1</f>
        <v>2018/2019</v>
      </c>
      <c r="C8" s="224" t="s">
        <v>320</v>
      </c>
      <c r="D8" s="224" t="s">
        <v>321</v>
      </c>
      <c r="E8" s="225" t="s">
        <v>3</v>
      </c>
      <c r="F8" s="226"/>
      <c r="G8" s="227" t="s">
        <v>5</v>
      </c>
      <c r="H8" s="228" t="s">
        <v>322</v>
      </c>
    </row>
    <row r="9" spans="1:8" ht="69.95" customHeight="1" thickBot="1" x14ac:dyDescent="0.25">
      <c r="A9" s="229"/>
      <c r="B9" s="230" t="s">
        <v>323</v>
      </c>
      <c r="C9" s="231" t="s">
        <v>324</v>
      </c>
      <c r="D9" s="231" t="s">
        <v>325</v>
      </c>
      <c r="E9" s="231" t="s">
        <v>326</v>
      </c>
      <c r="F9" s="231" t="s">
        <v>327</v>
      </c>
      <c r="G9" s="231" t="s">
        <v>5</v>
      </c>
      <c r="H9" s="232" t="s">
        <v>10</v>
      </c>
    </row>
    <row r="10" spans="1:8" ht="30" customHeight="1" x14ac:dyDescent="0.3">
      <c r="A10" s="233">
        <v>1</v>
      </c>
      <c r="B10" s="234" t="str">
        <f>Stat.!DP5</f>
        <v>Bastl Pavel</v>
      </c>
      <c r="C10" s="235" t="s">
        <v>330</v>
      </c>
      <c r="D10" s="236">
        <f>Stat.!DQ5</f>
        <v>18</v>
      </c>
      <c r="E10" s="236">
        <f>Stat.!DR5</f>
        <v>15</v>
      </c>
      <c r="F10" s="236">
        <f>Stat.!DS5</f>
        <v>14</v>
      </c>
      <c r="G10" s="236">
        <f>Stat.!DU5</f>
        <v>12</v>
      </c>
      <c r="H10" s="237">
        <f>Stat.!DT5</f>
        <v>29</v>
      </c>
    </row>
    <row r="11" spans="1:8" ht="30" customHeight="1" x14ac:dyDescent="0.3">
      <c r="A11" s="238">
        <v>2</v>
      </c>
      <c r="B11" s="227" t="str">
        <f>Stat.!DP20</f>
        <v>Vávrů Radim</v>
      </c>
      <c r="C11" s="224" t="s">
        <v>330</v>
      </c>
      <c r="D11" s="239">
        <f>Stat.!DQ20</f>
        <v>18</v>
      </c>
      <c r="E11" s="239">
        <f>Stat.!DR20</f>
        <v>13</v>
      </c>
      <c r="F11" s="239">
        <f>Stat.!DS20</f>
        <v>7</v>
      </c>
      <c r="G11" s="239">
        <f>Stat.!DU20</f>
        <v>6</v>
      </c>
      <c r="H11" s="240">
        <f>Stat.!DT20</f>
        <v>20</v>
      </c>
    </row>
    <row r="12" spans="1:8" ht="30" customHeight="1" x14ac:dyDescent="0.3">
      <c r="A12" s="238">
        <v>3</v>
      </c>
      <c r="B12" s="227" t="str">
        <f>Stat.!DP18</f>
        <v>Švarc Petr</v>
      </c>
      <c r="C12" s="224" t="s">
        <v>330</v>
      </c>
      <c r="D12" s="239">
        <f>Stat.!DQ18</f>
        <v>15</v>
      </c>
      <c r="E12" s="239">
        <f>Stat.!DR18</f>
        <v>7</v>
      </c>
      <c r="F12" s="239">
        <f>Stat.!DS18</f>
        <v>9</v>
      </c>
      <c r="G12" s="239">
        <f>Stat.!DU18</f>
        <v>8</v>
      </c>
      <c r="H12" s="240">
        <f>Stat.!DT18</f>
        <v>16</v>
      </c>
    </row>
    <row r="13" spans="1:8" ht="30" customHeight="1" x14ac:dyDescent="0.3">
      <c r="A13" s="238">
        <v>4</v>
      </c>
      <c r="B13" s="227" t="str">
        <f>Stat.!DP4</f>
        <v>Bastl Josef</v>
      </c>
      <c r="C13" s="224" t="s">
        <v>330</v>
      </c>
      <c r="D13" s="239">
        <f>Stat.!DQ4</f>
        <v>16</v>
      </c>
      <c r="E13" s="239">
        <f>Stat.!DR4</f>
        <v>6</v>
      </c>
      <c r="F13" s="239">
        <f>Stat.!DS4</f>
        <v>7</v>
      </c>
      <c r="G13" s="239">
        <f>Stat.!DU4</f>
        <v>2</v>
      </c>
      <c r="H13" s="240">
        <f>Stat.!DT4</f>
        <v>13</v>
      </c>
    </row>
    <row r="14" spans="1:8" ht="30" customHeight="1" x14ac:dyDescent="0.3">
      <c r="A14" s="238">
        <v>5</v>
      </c>
      <c r="B14" s="227" t="str">
        <f>Stat.!DP15</f>
        <v>Peltán Ladislav</v>
      </c>
      <c r="C14" s="224" t="s">
        <v>329</v>
      </c>
      <c r="D14" s="239">
        <f>Stat.!DQ15</f>
        <v>15</v>
      </c>
      <c r="E14" s="239">
        <f>Stat.!DR15</f>
        <v>7</v>
      </c>
      <c r="F14" s="239">
        <f>Stat.!DS15</f>
        <v>4</v>
      </c>
      <c r="G14" s="239">
        <f>Stat.!DU15</f>
        <v>30</v>
      </c>
      <c r="H14" s="240">
        <f>Stat.!DT15</f>
        <v>11</v>
      </c>
    </row>
    <row r="15" spans="1:8" ht="30" customHeight="1" x14ac:dyDescent="0.3">
      <c r="A15" s="238">
        <v>6</v>
      </c>
      <c r="B15" s="227" t="str">
        <f>Stat.!DP16</f>
        <v>Plachý Karel</v>
      </c>
      <c r="C15" s="224" t="s">
        <v>329</v>
      </c>
      <c r="D15" s="239">
        <f>Stat.!DQ16</f>
        <v>18</v>
      </c>
      <c r="E15" s="239">
        <f>Stat.!DR16</f>
        <v>6</v>
      </c>
      <c r="F15" s="239">
        <f>Stat.!DS16</f>
        <v>4</v>
      </c>
      <c r="G15" s="239">
        <f>Stat.!DU16</f>
        <v>12</v>
      </c>
      <c r="H15" s="240">
        <f>Stat.!DT16</f>
        <v>10</v>
      </c>
    </row>
    <row r="16" spans="1:8" ht="30" customHeight="1" x14ac:dyDescent="0.3">
      <c r="A16" s="238">
        <v>7</v>
      </c>
      <c r="B16" s="227" t="str">
        <f>Stat.!DP10</f>
        <v>Kelbler Miloš</v>
      </c>
      <c r="C16" s="224" t="s">
        <v>330</v>
      </c>
      <c r="D16" s="239">
        <f>Stat.!DQ10</f>
        <v>16</v>
      </c>
      <c r="E16" s="239">
        <f>Stat.!DR10</f>
        <v>2</v>
      </c>
      <c r="F16" s="239">
        <f>Stat.!DS10</f>
        <v>8</v>
      </c>
      <c r="G16" s="239">
        <f>Stat.!DU10</f>
        <v>4</v>
      </c>
      <c r="H16" s="240">
        <f>Stat.!DT10</f>
        <v>10</v>
      </c>
    </row>
    <row r="17" spans="1:14" ht="30" customHeight="1" x14ac:dyDescent="0.3">
      <c r="A17" s="238">
        <v>8</v>
      </c>
      <c r="B17" s="227" t="str">
        <f>Stat.!DP11</f>
        <v>Krejčí Jiří</v>
      </c>
      <c r="C17" s="224" t="s">
        <v>330</v>
      </c>
      <c r="D17" s="239">
        <f>Stat.!DQ11</f>
        <v>18</v>
      </c>
      <c r="E17" s="239">
        <f>Stat.!DR11</f>
        <v>5</v>
      </c>
      <c r="F17" s="239">
        <f>Stat.!DS11</f>
        <v>4</v>
      </c>
      <c r="G17" s="239">
        <f>Stat.!DU11</f>
        <v>6</v>
      </c>
      <c r="H17" s="240">
        <f>Stat.!DT11</f>
        <v>9</v>
      </c>
      <c r="M17" s="241"/>
    </row>
    <row r="18" spans="1:14" ht="30" customHeight="1" x14ac:dyDescent="0.3">
      <c r="A18" s="238">
        <v>9</v>
      </c>
      <c r="B18" s="227" t="str">
        <f>Stat.!DP9</f>
        <v>Jánský Radek</v>
      </c>
      <c r="C18" s="224" t="s">
        <v>330</v>
      </c>
      <c r="D18" s="239">
        <f>Stat.!DQ9</f>
        <v>14</v>
      </c>
      <c r="E18" s="239">
        <f>Stat.!DR9</f>
        <v>4</v>
      </c>
      <c r="F18" s="239">
        <f>Stat.!DS9</f>
        <v>4</v>
      </c>
      <c r="G18" s="239">
        <f>Stat.!DU9</f>
        <v>30</v>
      </c>
      <c r="H18" s="240">
        <f>Stat.!DT9</f>
        <v>8</v>
      </c>
    </row>
    <row r="19" spans="1:14" ht="30" customHeight="1" x14ac:dyDescent="0.3">
      <c r="A19" s="238">
        <v>10</v>
      </c>
      <c r="B19" s="227" t="str">
        <f>Stat.!DP12</f>
        <v>Kříž Milan</v>
      </c>
      <c r="C19" s="224" t="s">
        <v>330</v>
      </c>
      <c r="D19" s="239">
        <f>Stat.!DQ12</f>
        <v>17</v>
      </c>
      <c r="E19" s="239">
        <f>Stat.!DR12</f>
        <v>3</v>
      </c>
      <c r="F19" s="239">
        <f>Stat.!DS12</f>
        <v>4</v>
      </c>
      <c r="G19" s="239">
        <f>Stat.!DU12</f>
        <v>8</v>
      </c>
      <c r="H19" s="240">
        <f>Stat.!DT12</f>
        <v>7</v>
      </c>
    </row>
    <row r="20" spans="1:14" ht="30" customHeight="1" x14ac:dyDescent="0.3">
      <c r="A20" s="238">
        <v>11</v>
      </c>
      <c r="B20" s="227" t="str">
        <f>Stat.!DP13</f>
        <v>Nehyba Roman</v>
      </c>
      <c r="C20" s="224" t="s">
        <v>330</v>
      </c>
      <c r="D20" s="239">
        <f>Stat.!DQ13</f>
        <v>13</v>
      </c>
      <c r="E20" s="239">
        <f>Stat.!DR13</f>
        <v>5</v>
      </c>
      <c r="F20" s="239">
        <f>Stat.!DS13</f>
        <v>2</v>
      </c>
      <c r="G20" s="239">
        <f>Stat.!DU13</f>
        <v>4</v>
      </c>
      <c r="H20" s="240">
        <f>Stat.!DT13</f>
        <v>7</v>
      </c>
    </row>
    <row r="21" spans="1:14" ht="30" customHeight="1" x14ac:dyDescent="0.3">
      <c r="A21" s="238">
        <v>12</v>
      </c>
      <c r="B21" s="227" t="str">
        <f>Stat.!DP14</f>
        <v>Novák Vojtěch </v>
      </c>
      <c r="C21" s="224" t="s">
        <v>329</v>
      </c>
      <c r="D21" s="239">
        <f>Stat.!DQ14</f>
        <v>10</v>
      </c>
      <c r="E21" s="239">
        <f>Stat.!DR14</f>
        <v>0</v>
      </c>
      <c r="F21" s="239">
        <f>Stat.!DS14</f>
        <v>6</v>
      </c>
      <c r="G21" s="239">
        <f>Stat.!DU14</f>
        <v>8</v>
      </c>
      <c r="H21" s="240">
        <f>Stat.!DT14</f>
        <v>6</v>
      </c>
    </row>
    <row r="22" spans="1:14" ht="30" customHeight="1" x14ac:dyDescent="0.3">
      <c r="A22" s="238">
        <v>13</v>
      </c>
      <c r="B22" s="227" t="str">
        <f>Stat.!DP21</f>
        <v>Zejda Vojtěch</v>
      </c>
      <c r="C22" s="224" t="s">
        <v>329</v>
      </c>
      <c r="D22" s="239">
        <f>Stat.!DQ21</f>
        <v>16</v>
      </c>
      <c r="E22" s="239">
        <f>Stat.!DR21</f>
        <v>3</v>
      </c>
      <c r="F22" s="239">
        <f>Stat.!DS21</f>
        <v>3</v>
      </c>
      <c r="G22" s="239">
        <f>Stat.!DU21</f>
        <v>4</v>
      </c>
      <c r="H22" s="240">
        <f>Stat.!DT21</f>
        <v>6</v>
      </c>
    </row>
    <row r="23" spans="1:14" ht="30" customHeight="1" x14ac:dyDescent="0.3">
      <c r="A23" s="238">
        <v>14</v>
      </c>
      <c r="B23" s="227" t="str">
        <f>Stat.!DP8</f>
        <v>Chvátal Pavel C</v>
      </c>
      <c r="C23" s="224" t="s">
        <v>329</v>
      </c>
      <c r="D23" s="239">
        <f>Stat.!DQ8</f>
        <v>17</v>
      </c>
      <c r="E23" s="239">
        <f>Stat.!DR8</f>
        <v>5</v>
      </c>
      <c r="F23" s="239">
        <f>Stat.!DS8</f>
        <v>0</v>
      </c>
      <c r="G23" s="239">
        <f>Stat.!DU8</f>
        <v>4</v>
      </c>
      <c r="H23" s="240">
        <f>Stat.!DT8</f>
        <v>5</v>
      </c>
    </row>
    <row r="24" spans="1:14" ht="30" customHeight="1" x14ac:dyDescent="0.3">
      <c r="A24" s="238">
        <v>15</v>
      </c>
      <c r="B24" s="227" t="str">
        <f>Stat.!DP17</f>
        <v>Přívětivý Josef</v>
      </c>
      <c r="C24" s="224" t="s">
        <v>329</v>
      </c>
      <c r="D24" s="239">
        <f>Stat.!DQ17</f>
        <v>9</v>
      </c>
      <c r="E24" s="239">
        <f>Stat.!DR17</f>
        <v>1</v>
      </c>
      <c r="F24" s="239">
        <f>Stat.!DS17</f>
        <v>0</v>
      </c>
      <c r="G24" s="239">
        <f>Stat.!DU17</f>
        <v>6</v>
      </c>
      <c r="H24" s="240">
        <f>Stat.!DT17</f>
        <v>1</v>
      </c>
    </row>
    <row r="25" spans="1:14" ht="30" customHeight="1" x14ac:dyDescent="0.3">
      <c r="A25" s="238">
        <v>16</v>
      </c>
      <c r="B25" s="227" t="str">
        <f>Stat.!DP19</f>
        <v>Švarc Vojtěch</v>
      </c>
      <c r="C25" s="224" t="s">
        <v>330</v>
      </c>
      <c r="D25" s="239">
        <f>Stat.!DQ19</f>
        <v>1</v>
      </c>
      <c r="E25" s="239">
        <f>Stat.!DR19</f>
        <v>0</v>
      </c>
      <c r="F25" s="239">
        <f>Stat.!DS19</f>
        <v>1</v>
      </c>
      <c r="G25" s="239">
        <f>Stat.!DU19</f>
        <v>0</v>
      </c>
      <c r="H25" s="240">
        <f>Stat.!DT19</f>
        <v>1</v>
      </c>
    </row>
    <row r="26" spans="1:14" ht="30" customHeight="1" x14ac:dyDescent="0.3">
      <c r="A26" s="238">
        <v>17</v>
      </c>
      <c r="B26" s="227" t="str">
        <f>Stat.!DP6</f>
        <v>Havlík Petr</v>
      </c>
      <c r="C26" s="224" t="s">
        <v>328</v>
      </c>
      <c r="D26" s="239">
        <f>Stat.!DQ6</f>
        <v>17</v>
      </c>
      <c r="E26" s="239">
        <f>Stat.!DR6</f>
        <v>0</v>
      </c>
      <c r="F26" s="239">
        <f>Stat.!DS6</f>
        <v>0</v>
      </c>
      <c r="G26" s="239">
        <f>Stat.!DU6</f>
        <v>0</v>
      </c>
      <c r="H26" s="240">
        <f>Stat.!DT6</f>
        <v>0</v>
      </c>
      <c r="M26" s="242"/>
      <c r="N26" s="243"/>
    </row>
    <row r="27" spans="1:14" ht="30" customHeight="1" thickBot="1" x14ac:dyDescent="0.35">
      <c r="A27" s="244">
        <v>18</v>
      </c>
      <c r="B27" s="245" t="str">
        <f>Stat.!DP7</f>
        <v>Chvátal Jan</v>
      </c>
      <c r="C27" s="246" t="s">
        <v>329</v>
      </c>
      <c r="D27" s="247">
        <f>Stat.!DQ7</f>
        <v>1</v>
      </c>
      <c r="E27" s="247">
        <f>Stat.!DR7</f>
        <v>0</v>
      </c>
      <c r="F27" s="247">
        <f>Stat.!DS7</f>
        <v>0</v>
      </c>
      <c r="G27" s="247">
        <f>Stat.!DU7</f>
        <v>2</v>
      </c>
      <c r="H27" s="248">
        <f>Stat.!DT7</f>
        <v>0</v>
      </c>
      <c r="M27" s="242"/>
      <c r="N27" s="243"/>
    </row>
    <row r="28" spans="1:14" ht="30" customHeight="1" thickBot="1" x14ac:dyDescent="0.35">
      <c r="A28" s="249" t="s">
        <v>13</v>
      </c>
      <c r="B28" s="250"/>
      <c r="C28" s="251"/>
      <c r="D28" s="252">
        <f>SUM(D10:D27)</f>
        <v>249</v>
      </c>
      <c r="E28" s="252">
        <f>SUM(E10:E27)</f>
        <v>82</v>
      </c>
      <c r="F28" s="252">
        <f>SUM(F10:F27)</f>
        <v>77</v>
      </c>
      <c r="G28" s="252">
        <f>SUM(G10:G27)</f>
        <v>146</v>
      </c>
      <c r="H28" s="253">
        <f>E28+F28</f>
        <v>159</v>
      </c>
    </row>
    <row r="29" spans="1:14" s="112" customFormat="1" ht="11.25" x14ac:dyDescent="0.2"/>
    <row r="30" spans="1:14" s="197" customFormat="1" ht="10.5" x14ac:dyDescent="0.15"/>
    <row r="31" spans="1:14" s="112" customFormat="1" ht="11.25" x14ac:dyDescent="0.2">
      <c r="D31" s="254"/>
      <c r="E31" s="255"/>
    </row>
    <row r="32" spans="1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  <row r="42" s="112" customFormat="1" ht="11.25" x14ac:dyDescent="0.2"/>
    <row r="43" s="112" customFormat="1" ht="11.25" x14ac:dyDescent="0.2"/>
  </sheetData>
  <mergeCells count="7">
    <mergeCell ref="A28:C28"/>
    <mergeCell ref="A2:H3"/>
    <mergeCell ref="A4:H6"/>
    <mergeCell ref="A7:H7"/>
    <mergeCell ref="E8:F8"/>
    <mergeCell ref="M26:N26"/>
    <mergeCell ref="M27:N27"/>
  </mergeCells>
  <pageMargins left="0.8" right="0.55000000000000004" top="1" bottom="0.57999999999999996" header="0.36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5562-68A8-4C65-AC05-B099975C701E}">
  <sheetPr>
    <tabColor indexed="14"/>
  </sheetPr>
  <dimension ref="B1:N41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1" width="2.7109375" style="208" customWidth="1"/>
    <col min="2" max="2" width="4.7109375" style="208" customWidth="1"/>
    <col min="3" max="3" width="23.7109375" style="208" customWidth="1"/>
    <col min="4" max="8" width="10.7109375" style="208" customWidth="1"/>
    <col min="9" max="16384" width="9.140625" style="208"/>
  </cols>
  <sheetData>
    <row r="1" spans="2:13" ht="13.5" hidden="1" customHeight="1" thickBot="1" x14ac:dyDescent="0.25"/>
    <row r="2" spans="2:13" ht="15" customHeight="1" x14ac:dyDescent="0.2">
      <c r="B2" s="211" t="s">
        <v>319</v>
      </c>
      <c r="C2" s="212"/>
      <c r="D2" s="212"/>
      <c r="E2" s="212"/>
      <c r="F2" s="212"/>
      <c r="G2" s="212"/>
      <c r="H2" s="213"/>
    </row>
    <row r="3" spans="2:13" ht="15" customHeight="1" x14ac:dyDescent="0.2">
      <c r="B3" s="214"/>
      <c r="C3" s="215"/>
      <c r="D3" s="215"/>
      <c r="E3" s="215"/>
      <c r="F3" s="215"/>
      <c r="G3" s="215"/>
      <c r="H3" s="216"/>
    </row>
    <row r="4" spans="2:13" ht="15" customHeight="1" thickBot="1" x14ac:dyDescent="0.25">
      <c r="B4" s="217"/>
      <c r="C4" s="218"/>
      <c r="D4" s="218"/>
      <c r="E4" s="218"/>
      <c r="F4" s="218"/>
      <c r="G4" s="218"/>
      <c r="H4" s="219"/>
    </row>
    <row r="5" spans="2:13" ht="15" customHeight="1" thickBot="1" x14ac:dyDescent="0.25">
      <c r="B5" s="220"/>
      <c r="C5" s="221"/>
      <c r="D5" s="221"/>
      <c r="E5" s="221"/>
      <c r="F5" s="221"/>
      <c r="G5" s="221"/>
      <c r="H5" s="222"/>
    </row>
    <row r="6" spans="2:13" ht="20.100000000000001" customHeight="1" x14ac:dyDescent="0.3">
      <c r="B6" s="257"/>
      <c r="C6" s="224" t="str">
        <f>Stat.!B1</f>
        <v>2018/2019</v>
      </c>
      <c r="D6" s="224" t="s">
        <v>321</v>
      </c>
      <c r="E6" s="258" t="s">
        <v>3</v>
      </c>
      <c r="F6" s="259"/>
      <c r="G6" s="227" t="s">
        <v>5</v>
      </c>
      <c r="H6" s="228" t="s">
        <v>322</v>
      </c>
    </row>
    <row r="7" spans="2:13" ht="69.95" customHeight="1" thickBot="1" x14ac:dyDescent="0.25">
      <c r="B7" s="229"/>
      <c r="C7" s="256" t="s">
        <v>323</v>
      </c>
      <c r="D7" s="231" t="s">
        <v>325</v>
      </c>
      <c r="E7" s="231" t="s">
        <v>326</v>
      </c>
      <c r="F7" s="231" t="s">
        <v>327</v>
      </c>
      <c r="G7" s="231" t="s">
        <v>5</v>
      </c>
      <c r="H7" s="232" t="s">
        <v>10</v>
      </c>
    </row>
    <row r="8" spans="2:13" ht="30" customHeight="1" x14ac:dyDescent="0.3">
      <c r="B8" s="233">
        <v>1</v>
      </c>
      <c r="C8" s="234" t="str">
        <f>Stat.!DP5</f>
        <v>Bastl Pavel</v>
      </c>
      <c r="D8" s="236">
        <f>Stat.!DQ5</f>
        <v>18</v>
      </c>
      <c r="E8" s="236">
        <f>Stat.!DR5</f>
        <v>15</v>
      </c>
      <c r="F8" s="236">
        <f>Stat.!DS5</f>
        <v>14</v>
      </c>
      <c r="G8" s="236">
        <f>Stat.!DU5</f>
        <v>12</v>
      </c>
      <c r="H8" s="237">
        <f>Stat.!DT5</f>
        <v>29</v>
      </c>
    </row>
    <row r="9" spans="2:13" ht="30" customHeight="1" x14ac:dyDescent="0.3">
      <c r="B9" s="238">
        <v>2</v>
      </c>
      <c r="C9" s="227" t="str">
        <f>Stat.!DP20</f>
        <v>Vávrů Radim</v>
      </c>
      <c r="D9" s="239">
        <f>Stat.!DQ20</f>
        <v>18</v>
      </c>
      <c r="E9" s="239">
        <f>Stat.!DR20</f>
        <v>13</v>
      </c>
      <c r="F9" s="239">
        <f>Stat.!DS20</f>
        <v>7</v>
      </c>
      <c r="G9" s="239">
        <f>Stat.!DU20</f>
        <v>6</v>
      </c>
      <c r="H9" s="240">
        <f>Stat.!DT20</f>
        <v>20</v>
      </c>
    </row>
    <row r="10" spans="2:13" ht="30" customHeight="1" x14ac:dyDescent="0.3">
      <c r="B10" s="238">
        <v>3</v>
      </c>
      <c r="C10" s="227" t="str">
        <f>Stat.!DP15</f>
        <v>Peltán Ladislav</v>
      </c>
      <c r="D10" s="239">
        <f>Stat.!DQ15</f>
        <v>15</v>
      </c>
      <c r="E10" s="239">
        <f>Stat.!DR15</f>
        <v>7</v>
      </c>
      <c r="F10" s="239">
        <f>Stat.!DS15</f>
        <v>4</v>
      </c>
      <c r="G10" s="239">
        <f>Stat.!DU15</f>
        <v>30</v>
      </c>
      <c r="H10" s="240">
        <f>Stat.!DT15</f>
        <v>11</v>
      </c>
    </row>
    <row r="11" spans="2:13" ht="30" customHeight="1" x14ac:dyDescent="0.3">
      <c r="B11" s="238">
        <v>4</v>
      </c>
      <c r="C11" s="227" t="str">
        <f>Stat.!DP18</f>
        <v>Švarc Petr</v>
      </c>
      <c r="D11" s="239">
        <f>Stat.!DQ18</f>
        <v>15</v>
      </c>
      <c r="E11" s="239">
        <f>Stat.!DR18</f>
        <v>7</v>
      </c>
      <c r="F11" s="239">
        <f>Stat.!DS18</f>
        <v>9</v>
      </c>
      <c r="G11" s="239">
        <f>Stat.!DU18</f>
        <v>8</v>
      </c>
      <c r="H11" s="240">
        <f>Stat.!DT18</f>
        <v>16</v>
      </c>
    </row>
    <row r="12" spans="2:13" ht="30" customHeight="1" x14ac:dyDescent="0.3">
      <c r="B12" s="238">
        <v>5</v>
      </c>
      <c r="C12" s="227" t="str">
        <f>Stat.!DP16</f>
        <v>Plachý Karel</v>
      </c>
      <c r="D12" s="239">
        <f>Stat.!DQ16</f>
        <v>18</v>
      </c>
      <c r="E12" s="239">
        <f>Stat.!DR16</f>
        <v>6</v>
      </c>
      <c r="F12" s="239">
        <f>Stat.!DS16</f>
        <v>4</v>
      </c>
      <c r="G12" s="239">
        <f>Stat.!DU16</f>
        <v>12</v>
      </c>
      <c r="H12" s="240">
        <f>Stat.!DT16</f>
        <v>10</v>
      </c>
    </row>
    <row r="13" spans="2:13" ht="30" customHeight="1" x14ac:dyDescent="0.3">
      <c r="B13" s="238">
        <v>6</v>
      </c>
      <c r="C13" s="227" t="str">
        <f>Stat.!DP4</f>
        <v>Bastl Josef</v>
      </c>
      <c r="D13" s="239">
        <f>Stat.!DQ4</f>
        <v>16</v>
      </c>
      <c r="E13" s="239">
        <f>Stat.!DR4</f>
        <v>6</v>
      </c>
      <c r="F13" s="239">
        <f>Stat.!DS4</f>
        <v>7</v>
      </c>
      <c r="G13" s="239">
        <f>Stat.!DU4</f>
        <v>2</v>
      </c>
      <c r="H13" s="240">
        <f>Stat.!DT4</f>
        <v>13</v>
      </c>
    </row>
    <row r="14" spans="2:13" ht="30" customHeight="1" x14ac:dyDescent="0.3">
      <c r="B14" s="238">
        <v>7</v>
      </c>
      <c r="C14" s="227" t="str">
        <f>Stat.!DP8</f>
        <v>Chvátal Pavel C</v>
      </c>
      <c r="D14" s="239">
        <f>Stat.!DQ8</f>
        <v>17</v>
      </c>
      <c r="E14" s="239">
        <f>Stat.!DR8</f>
        <v>5</v>
      </c>
      <c r="F14" s="239">
        <f>Stat.!DS8</f>
        <v>0</v>
      </c>
      <c r="G14" s="239">
        <f>Stat.!DU8</f>
        <v>4</v>
      </c>
      <c r="H14" s="240">
        <f>Stat.!DT8</f>
        <v>5</v>
      </c>
    </row>
    <row r="15" spans="2:13" ht="30" customHeight="1" x14ac:dyDescent="0.3">
      <c r="B15" s="238">
        <v>8</v>
      </c>
      <c r="C15" s="227" t="str">
        <f>Stat.!DP11</f>
        <v>Krejčí Jiří</v>
      </c>
      <c r="D15" s="239">
        <f>Stat.!DQ11</f>
        <v>18</v>
      </c>
      <c r="E15" s="239">
        <f>Stat.!DR11</f>
        <v>5</v>
      </c>
      <c r="F15" s="239">
        <f>Stat.!DS11</f>
        <v>4</v>
      </c>
      <c r="G15" s="239">
        <f>Stat.!DU11</f>
        <v>6</v>
      </c>
      <c r="H15" s="240">
        <f>Stat.!DT11</f>
        <v>9</v>
      </c>
      <c r="M15" s="241"/>
    </row>
    <row r="16" spans="2:13" ht="30" customHeight="1" x14ac:dyDescent="0.3">
      <c r="B16" s="238">
        <v>9</v>
      </c>
      <c r="C16" s="227" t="str">
        <f>Stat.!DP13</f>
        <v>Nehyba Roman</v>
      </c>
      <c r="D16" s="239">
        <f>Stat.!DQ13</f>
        <v>13</v>
      </c>
      <c r="E16" s="239">
        <f>Stat.!DR13</f>
        <v>5</v>
      </c>
      <c r="F16" s="239">
        <f>Stat.!DS13</f>
        <v>2</v>
      </c>
      <c r="G16" s="239">
        <f>Stat.!DU13</f>
        <v>4</v>
      </c>
      <c r="H16" s="240">
        <f>Stat.!DT13</f>
        <v>7</v>
      </c>
    </row>
    <row r="17" spans="2:14" ht="30" customHeight="1" x14ac:dyDescent="0.3">
      <c r="B17" s="238">
        <v>10</v>
      </c>
      <c r="C17" s="227" t="str">
        <f>Stat.!DP9</f>
        <v>Jánský Radek</v>
      </c>
      <c r="D17" s="239">
        <f>Stat.!DQ9</f>
        <v>14</v>
      </c>
      <c r="E17" s="239">
        <f>Stat.!DR9</f>
        <v>4</v>
      </c>
      <c r="F17" s="239">
        <f>Stat.!DS9</f>
        <v>4</v>
      </c>
      <c r="G17" s="239">
        <f>Stat.!DU9</f>
        <v>30</v>
      </c>
      <c r="H17" s="240">
        <f>Stat.!DT9</f>
        <v>8</v>
      </c>
    </row>
    <row r="18" spans="2:14" ht="30" customHeight="1" x14ac:dyDescent="0.3">
      <c r="B18" s="238">
        <v>11</v>
      </c>
      <c r="C18" s="227" t="str">
        <f>Stat.!DP12</f>
        <v>Kříž Milan</v>
      </c>
      <c r="D18" s="239">
        <f>Stat.!DQ12</f>
        <v>17</v>
      </c>
      <c r="E18" s="239">
        <f>Stat.!DR12</f>
        <v>3</v>
      </c>
      <c r="F18" s="239">
        <f>Stat.!DS12</f>
        <v>4</v>
      </c>
      <c r="G18" s="239">
        <f>Stat.!DU12</f>
        <v>8</v>
      </c>
      <c r="H18" s="240">
        <f>Stat.!DT12</f>
        <v>7</v>
      </c>
    </row>
    <row r="19" spans="2:14" ht="30" customHeight="1" x14ac:dyDescent="0.3">
      <c r="B19" s="238">
        <v>12</v>
      </c>
      <c r="C19" s="227" t="str">
        <f>Stat.!DP21</f>
        <v>Zejda Vojtěch</v>
      </c>
      <c r="D19" s="239">
        <f>Stat.!DQ21</f>
        <v>16</v>
      </c>
      <c r="E19" s="239">
        <f>Stat.!DR21</f>
        <v>3</v>
      </c>
      <c r="F19" s="239">
        <f>Stat.!DS21</f>
        <v>3</v>
      </c>
      <c r="G19" s="239">
        <f>Stat.!DU21</f>
        <v>4</v>
      </c>
      <c r="H19" s="240">
        <f>Stat.!DT21</f>
        <v>6</v>
      </c>
    </row>
    <row r="20" spans="2:14" ht="30" customHeight="1" x14ac:dyDescent="0.3">
      <c r="B20" s="238">
        <v>13</v>
      </c>
      <c r="C20" s="227" t="str">
        <f>Stat.!DP10</f>
        <v>Kelbler Miloš</v>
      </c>
      <c r="D20" s="239">
        <f>Stat.!DQ10</f>
        <v>16</v>
      </c>
      <c r="E20" s="239">
        <f>Stat.!DR10</f>
        <v>2</v>
      </c>
      <c r="F20" s="239">
        <f>Stat.!DS10</f>
        <v>8</v>
      </c>
      <c r="G20" s="239">
        <f>Stat.!DU10</f>
        <v>4</v>
      </c>
      <c r="H20" s="240">
        <f>Stat.!DT10</f>
        <v>10</v>
      </c>
    </row>
    <row r="21" spans="2:14" ht="30" customHeight="1" x14ac:dyDescent="0.3">
      <c r="B21" s="238">
        <v>14</v>
      </c>
      <c r="C21" s="227" t="str">
        <f>Stat.!DP17</f>
        <v>Přívětivý Josef</v>
      </c>
      <c r="D21" s="239">
        <f>Stat.!DQ17</f>
        <v>9</v>
      </c>
      <c r="E21" s="239">
        <f>Stat.!DR17</f>
        <v>1</v>
      </c>
      <c r="F21" s="239">
        <f>Stat.!DS17</f>
        <v>0</v>
      </c>
      <c r="G21" s="239">
        <f>Stat.!DU17</f>
        <v>6</v>
      </c>
      <c r="H21" s="240">
        <f>Stat.!DT17</f>
        <v>1</v>
      </c>
    </row>
    <row r="22" spans="2:14" ht="30" customHeight="1" x14ac:dyDescent="0.3">
      <c r="B22" s="238">
        <v>15</v>
      </c>
      <c r="C22" s="227" t="str">
        <f>Stat.!DP6</f>
        <v>Havlík Petr</v>
      </c>
      <c r="D22" s="239">
        <f>Stat.!DQ6</f>
        <v>17</v>
      </c>
      <c r="E22" s="239">
        <f>Stat.!DR6</f>
        <v>0</v>
      </c>
      <c r="F22" s="239">
        <f>Stat.!DS6</f>
        <v>0</v>
      </c>
      <c r="G22" s="239">
        <f>Stat.!DU6</f>
        <v>0</v>
      </c>
      <c r="H22" s="240">
        <f>Stat.!DT6</f>
        <v>0</v>
      </c>
    </row>
    <row r="23" spans="2:14" ht="30" customHeight="1" x14ac:dyDescent="0.3">
      <c r="B23" s="238">
        <v>16</v>
      </c>
      <c r="C23" s="227" t="str">
        <f>Stat.!DP7</f>
        <v>Chvátal Jan</v>
      </c>
      <c r="D23" s="239">
        <f>Stat.!DQ7</f>
        <v>1</v>
      </c>
      <c r="E23" s="239">
        <f>Stat.!DR7</f>
        <v>0</v>
      </c>
      <c r="F23" s="239">
        <f>Stat.!DS7</f>
        <v>0</v>
      </c>
      <c r="G23" s="239">
        <f>Stat.!DU7</f>
        <v>2</v>
      </c>
      <c r="H23" s="240">
        <f>Stat.!DT7</f>
        <v>0</v>
      </c>
    </row>
    <row r="24" spans="2:14" ht="30" customHeight="1" x14ac:dyDescent="0.3">
      <c r="B24" s="238">
        <v>17</v>
      </c>
      <c r="C24" s="227" t="str">
        <f>Stat.!DP14</f>
        <v>Novák Vojtěch </v>
      </c>
      <c r="D24" s="239">
        <f>Stat.!DQ14</f>
        <v>10</v>
      </c>
      <c r="E24" s="239">
        <f>Stat.!DR14</f>
        <v>0</v>
      </c>
      <c r="F24" s="239">
        <f>Stat.!DS14</f>
        <v>6</v>
      </c>
      <c r="G24" s="239">
        <f>Stat.!DU14</f>
        <v>8</v>
      </c>
      <c r="H24" s="240">
        <f>Stat.!DT14</f>
        <v>6</v>
      </c>
      <c r="M24" s="242"/>
      <c r="N24" s="242"/>
    </row>
    <row r="25" spans="2:14" ht="30" customHeight="1" thickBot="1" x14ac:dyDescent="0.35">
      <c r="B25" s="244">
        <v>18</v>
      </c>
      <c r="C25" s="245" t="str">
        <f>Stat.!DP19</f>
        <v>Švarc Vojtěch</v>
      </c>
      <c r="D25" s="247">
        <f>Stat.!DQ19</f>
        <v>1</v>
      </c>
      <c r="E25" s="247">
        <f>Stat.!DR19</f>
        <v>0</v>
      </c>
      <c r="F25" s="247">
        <f>Stat.!DS19</f>
        <v>1</v>
      </c>
      <c r="G25" s="247">
        <f>Stat.!DU19</f>
        <v>0</v>
      </c>
      <c r="H25" s="248">
        <f>Stat.!DT19</f>
        <v>1</v>
      </c>
      <c r="M25" s="242"/>
      <c r="N25" s="242"/>
    </row>
    <row r="26" spans="2:14" ht="30" customHeight="1" thickBot="1" x14ac:dyDescent="0.35">
      <c r="B26" s="249" t="s">
        <v>13</v>
      </c>
      <c r="C26" s="251"/>
      <c r="D26" s="252">
        <f>SUM(D8:D25)</f>
        <v>249</v>
      </c>
      <c r="E26" s="252">
        <f>SUM(E8:E25)</f>
        <v>82</v>
      </c>
      <c r="F26" s="252">
        <f>SUM(F8:F25)</f>
        <v>77</v>
      </c>
      <c r="G26" s="252">
        <f>SUM(G8:G25)</f>
        <v>146</v>
      </c>
      <c r="H26" s="253">
        <f>E26+F26</f>
        <v>159</v>
      </c>
    </row>
    <row r="27" spans="2:14" s="112" customFormat="1" ht="11.25" x14ac:dyDescent="0.2"/>
    <row r="28" spans="2:14" s="197" customFormat="1" ht="10.5" x14ac:dyDescent="0.15"/>
    <row r="29" spans="2:14" s="112" customFormat="1" ht="11.25" x14ac:dyDescent="0.2">
      <c r="D29" s="254"/>
      <c r="E29" s="255"/>
    </row>
    <row r="30" spans="2:14" s="112" customFormat="1" ht="11.25" x14ac:dyDescent="0.2"/>
    <row r="31" spans="2:14" s="112" customFormat="1" ht="11.25" x14ac:dyDescent="0.2"/>
    <row r="32" spans="2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</sheetData>
  <mergeCells count="6">
    <mergeCell ref="B2:H4"/>
    <mergeCell ref="B5:H5"/>
    <mergeCell ref="E6:F6"/>
    <mergeCell ref="M24:N24"/>
    <mergeCell ref="M25:N25"/>
    <mergeCell ref="B26:C26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D30EC-D8F5-4A4B-97A4-2DC88D19B519}">
  <sheetPr>
    <tabColor indexed="14"/>
  </sheetPr>
  <dimension ref="B1:N41"/>
  <sheetViews>
    <sheetView topLeftCell="A2" zoomScale="85" zoomScaleNormal="85" workbookViewId="0">
      <selection activeCell="N26" sqref="N26"/>
    </sheetView>
  </sheetViews>
  <sheetFormatPr defaultRowHeight="12.75" x14ac:dyDescent="0.2"/>
  <cols>
    <col min="1" max="1" width="2.7109375" style="208" customWidth="1"/>
    <col min="2" max="2" width="4.7109375" style="208" customWidth="1"/>
    <col min="3" max="3" width="23.7109375" style="208" customWidth="1"/>
    <col min="4" max="8" width="10.7109375" style="208" customWidth="1"/>
    <col min="9" max="16384" width="9.140625" style="208"/>
  </cols>
  <sheetData>
    <row r="1" spans="2:13" ht="13.5" hidden="1" thickBot="1" x14ac:dyDescent="0.25"/>
    <row r="2" spans="2:13" ht="15" customHeight="1" x14ac:dyDescent="0.2">
      <c r="B2" s="260" t="s">
        <v>319</v>
      </c>
      <c r="C2" s="261"/>
      <c r="D2" s="261"/>
      <c r="E2" s="261"/>
      <c r="F2" s="261"/>
      <c r="G2" s="261"/>
      <c r="H2" s="262"/>
    </row>
    <row r="3" spans="2:13" ht="15" customHeight="1" x14ac:dyDescent="0.2">
      <c r="B3" s="263"/>
      <c r="C3" s="264"/>
      <c r="D3" s="264"/>
      <c r="E3" s="264"/>
      <c r="F3" s="264"/>
      <c r="G3" s="264"/>
      <c r="H3" s="265"/>
    </row>
    <row r="4" spans="2:13" ht="15" customHeight="1" thickBot="1" x14ac:dyDescent="0.25">
      <c r="B4" s="263"/>
      <c r="C4" s="264"/>
      <c r="D4" s="264"/>
      <c r="E4" s="264"/>
      <c r="F4" s="264"/>
      <c r="G4" s="264"/>
      <c r="H4" s="265"/>
    </row>
    <row r="5" spans="2:13" ht="15" customHeight="1" thickBot="1" x14ac:dyDescent="0.25">
      <c r="B5" s="220"/>
      <c r="C5" s="221"/>
      <c r="D5" s="221"/>
      <c r="E5" s="221"/>
      <c r="F5" s="221"/>
      <c r="G5" s="221"/>
      <c r="H5" s="222"/>
    </row>
    <row r="6" spans="2:13" s="241" customFormat="1" ht="20.100000000000001" customHeight="1" x14ac:dyDescent="0.3">
      <c r="B6" s="257"/>
      <c r="C6" s="224" t="str">
        <f>Stat.!B1</f>
        <v>2018/2019</v>
      </c>
      <c r="D6" s="224" t="s">
        <v>321</v>
      </c>
      <c r="E6" s="225" t="s">
        <v>3</v>
      </c>
      <c r="F6" s="226"/>
      <c r="G6" s="227" t="s">
        <v>5</v>
      </c>
      <c r="H6" s="228" t="s">
        <v>322</v>
      </c>
    </row>
    <row r="7" spans="2:13" ht="69.95" customHeight="1" thickBot="1" x14ac:dyDescent="0.25">
      <c r="B7" s="229"/>
      <c r="C7" s="256" t="s">
        <v>323</v>
      </c>
      <c r="D7" s="231" t="s">
        <v>325</v>
      </c>
      <c r="E7" s="231" t="s">
        <v>326</v>
      </c>
      <c r="F7" s="231" t="s">
        <v>327</v>
      </c>
      <c r="G7" s="231" t="s">
        <v>5</v>
      </c>
      <c r="H7" s="232" t="s">
        <v>10</v>
      </c>
    </row>
    <row r="8" spans="2:13" ht="30" customHeight="1" x14ac:dyDescent="0.3">
      <c r="B8" s="233">
        <v>1</v>
      </c>
      <c r="C8" s="234" t="str">
        <f>Stat.!DP5</f>
        <v>Bastl Pavel</v>
      </c>
      <c r="D8" s="236">
        <f>Stat.!DQ5</f>
        <v>18</v>
      </c>
      <c r="E8" s="236">
        <f>Stat.!DR5</f>
        <v>15</v>
      </c>
      <c r="F8" s="236">
        <f>Stat.!DS5</f>
        <v>14</v>
      </c>
      <c r="G8" s="236">
        <f>Stat.!DU5</f>
        <v>12</v>
      </c>
      <c r="H8" s="237">
        <f>Stat.!DT5</f>
        <v>29</v>
      </c>
    </row>
    <row r="9" spans="2:13" ht="30" customHeight="1" x14ac:dyDescent="0.3">
      <c r="B9" s="238">
        <v>2</v>
      </c>
      <c r="C9" s="227" t="str">
        <f>Stat.!DP18</f>
        <v>Švarc Petr</v>
      </c>
      <c r="D9" s="239">
        <f>Stat.!DQ18</f>
        <v>15</v>
      </c>
      <c r="E9" s="239">
        <f>Stat.!DR18</f>
        <v>7</v>
      </c>
      <c r="F9" s="239">
        <f>Stat.!DS18</f>
        <v>9</v>
      </c>
      <c r="G9" s="239">
        <f>Stat.!DU18</f>
        <v>8</v>
      </c>
      <c r="H9" s="240">
        <f>Stat.!DT18</f>
        <v>16</v>
      </c>
    </row>
    <row r="10" spans="2:13" ht="30" customHeight="1" x14ac:dyDescent="0.3">
      <c r="B10" s="238">
        <v>3</v>
      </c>
      <c r="C10" s="227" t="str">
        <f>Stat.!DP10</f>
        <v>Kelbler Miloš</v>
      </c>
      <c r="D10" s="239">
        <f>Stat.!DQ10</f>
        <v>16</v>
      </c>
      <c r="E10" s="239">
        <f>Stat.!DR10</f>
        <v>2</v>
      </c>
      <c r="F10" s="239">
        <f>Stat.!DS10</f>
        <v>8</v>
      </c>
      <c r="G10" s="239">
        <f>Stat.!DU10</f>
        <v>4</v>
      </c>
      <c r="H10" s="240">
        <f>Stat.!DT10</f>
        <v>10</v>
      </c>
    </row>
    <row r="11" spans="2:13" ht="30" customHeight="1" x14ac:dyDescent="0.3">
      <c r="B11" s="238">
        <v>4</v>
      </c>
      <c r="C11" s="227" t="str">
        <f>Stat.!DP4</f>
        <v>Bastl Josef</v>
      </c>
      <c r="D11" s="239">
        <f>Stat.!DQ4</f>
        <v>16</v>
      </c>
      <c r="E11" s="239">
        <f>Stat.!DR4</f>
        <v>6</v>
      </c>
      <c r="F11" s="239">
        <f>Stat.!DS4</f>
        <v>7</v>
      </c>
      <c r="G11" s="239">
        <f>Stat.!DU4</f>
        <v>2</v>
      </c>
      <c r="H11" s="240">
        <f>Stat.!DT4</f>
        <v>13</v>
      </c>
    </row>
    <row r="12" spans="2:13" ht="30" customHeight="1" x14ac:dyDescent="0.3">
      <c r="B12" s="238">
        <v>5</v>
      </c>
      <c r="C12" s="227" t="str">
        <f>Stat.!DP20</f>
        <v>Vávrů Radim</v>
      </c>
      <c r="D12" s="239">
        <f>Stat.!DQ20</f>
        <v>18</v>
      </c>
      <c r="E12" s="239">
        <f>Stat.!DR20</f>
        <v>13</v>
      </c>
      <c r="F12" s="239">
        <f>Stat.!DS20</f>
        <v>7</v>
      </c>
      <c r="G12" s="239">
        <f>Stat.!DU20</f>
        <v>6</v>
      </c>
      <c r="H12" s="240">
        <f>Stat.!DT20</f>
        <v>20</v>
      </c>
    </row>
    <row r="13" spans="2:13" ht="30" customHeight="1" x14ac:dyDescent="0.3">
      <c r="B13" s="238">
        <v>6</v>
      </c>
      <c r="C13" s="227" t="str">
        <f>Stat.!DP14</f>
        <v>Novák Vojtěch </v>
      </c>
      <c r="D13" s="239">
        <f>Stat.!DQ14</f>
        <v>10</v>
      </c>
      <c r="E13" s="239">
        <f>Stat.!DR14</f>
        <v>0</v>
      </c>
      <c r="F13" s="239">
        <f>Stat.!DS14</f>
        <v>6</v>
      </c>
      <c r="G13" s="239">
        <f>Stat.!DU14</f>
        <v>8</v>
      </c>
      <c r="H13" s="240">
        <f>Stat.!DT14</f>
        <v>6</v>
      </c>
    </row>
    <row r="14" spans="2:13" ht="30" customHeight="1" x14ac:dyDescent="0.3">
      <c r="B14" s="238">
        <v>7</v>
      </c>
      <c r="C14" s="227" t="str">
        <f>Stat.!DP9</f>
        <v>Jánský Radek</v>
      </c>
      <c r="D14" s="239">
        <f>Stat.!DQ9</f>
        <v>14</v>
      </c>
      <c r="E14" s="239">
        <f>Stat.!DR9</f>
        <v>4</v>
      </c>
      <c r="F14" s="239">
        <f>Stat.!DS9</f>
        <v>4</v>
      </c>
      <c r="G14" s="239">
        <f>Stat.!DU9</f>
        <v>30</v>
      </c>
      <c r="H14" s="240">
        <f>Stat.!DT9</f>
        <v>8</v>
      </c>
    </row>
    <row r="15" spans="2:13" ht="30" customHeight="1" x14ac:dyDescent="0.3">
      <c r="B15" s="238">
        <v>8</v>
      </c>
      <c r="C15" s="227" t="str">
        <f>Stat.!DP11</f>
        <v>Krejčí Jiří</v>
      </c>
      <c r="D15" s="239">
        <f>Stat.!DQ11</f>
        <v>18</v>
      </c>
      <c r="E15" s="239">
        <f>Stat.!DR11</f>
        <v>5</v>
      </c>
      <c r="F15" s="239">
        <f>Stat.!DS11</f>
        <v>4</v>
      </c>
      <c r="G15" s="239">
        <f>Stat.!DU11</f>
        <v>6</v>
      </c>
      <c r="H15" s="240">
        <f>Stat.!DT11</f>
        <v>9</v>
      </c>
      <c r="M15" s="241"/>
    </row>
    <row r="16" spans="2:13" ht="30" customHeight="1" x14ac:dyDescent="0.3">
      <c r="B16" s="238">
        <v>9</v>
      </c>
      <c r="C16" s="227" t="str">
        <f>Stat.!DP12</f>
        <v>Kříž Milan</v>
      </c>
      <c r="D16" s="239">
        <f>Stat.!DQ12</f>
        <v>17</v>
      </c>
      <c r="E16" s="239">
        <f>Stat.!DR12</f>
        <v>3</v>
      </c>
      <c r="F16" s="239">
        <f>Stat.!DS12</f>
        <v>4</v>
      </c>
      <c r="G16" s="239">
        <f>Stat.!DU12</f>
        <v>8</v>
      </c>
      <c r="H16" s="240">
        <f>Stat.!DT12</f>
        <v>7</v>
      </c>
    </row>
    <row r="17" spans="2:14" ht="30" customHeight="1" x14ac:dyDescent="0.3">
      <c r="B17" s="238">
        <v>10</v>
      </c>
      <c r="C17" s="227" t="str">
        <f>Stat.!DP15</f>
        <v>Peltán Ladislav</v>
      </c>
      <c r="D17" s="239">
        <f>Stat.!DQ15</f>
        <v>15</v>
      </c>
      <c r="E17" s="239">
        <f>Stat.!DR15</f>
        <v>7</v>
      </c>
      <c r="F17" s="239">
        <f>Stat.!DS15</f>
        <v>4</v>
      </c>
      <c r="G17" s="239">
        <f>Stat.!DU15</f>
        <v>30</v>
      </c>
      <c r="H17" s="240">
        <f>Stat.!DT15</f>
        <v>11</v>
      </c>
    </row>
    <row r="18" spans="2:14" ht="30" customHeight="1" x14ac:dyDescent="0.3">
      <c r="B18" s="238">
        <v>11</v>
      </c>
      <c r="C18" s="227" t="str">
        <f>Stat.!DP16</f>
        <v>Plachý Karel</v>
      </c>
      <c r="D18" s="239">
        <f>Stat.!DQ16</f>
        <v>18</v>
      </c>
      <c r="E18" s="239">
        <f>Stat.!DR16</f>
        <v>6</v>
      </c>
      <c r="F18" s="239">
        <f>Stat.!DS16</f>
        <v>4</v>
      </c>
      <c r="G18" s="239">
        <f>Stat.!DU16</f>
        <v>12</v>
      </c>
      <c r="H18" s="240">
        <f>Stat.!DT16</f>
        <v>10</v>
      </c>
    </row>
    <row r="19" spans="2:14" ht="30" customHeight="1" x14ac:dyDescent="0.3">
      <c r="B19" s="238">
        <v>12</v>
      </c>
      <c r="C19" s="227" t="str">
        <f>Stat.!DP21</f>
        <v>Zejda Vojtěch</v>
      </c>
      <c r="D19" s="239">
        <f>Stat.!DQ21</f>
        <v>16</v>
      </c>
      <c r="E19" s="239">
        <f>Stat.!DR21</f>
        <v>3</v>
      </c>
      <c r="F19" s="239">
        <f>Stat.!DS21</f>
        <v>3</v>
      </c>
      <c r="G19" s="239">
        <f>Stat.!DU21</f>
        <v>4</v>
      </c>
      <c r="H19" s="240">
        <f>Stat.!DT21</f>
        <v>6</v>
      </c>
    </row>
    <row r="20" spans="2:14" ht="30" customHeight="1" x14ac:dyDescent="0.3">
      <c r="B20" s="238">
        <v>13</v>
      </c>
      <c r="C20" s="227" t="str">
        <f>Stat.!DP13</f>
        <v>Nehyba Roman</v>
      </c>
      <c r="D20" s="239">
        <f>Stat.!DQ13</f>
        <v>13</v>
      </c>
      <c r="E20" s="239">
        <f>Stat.!DR13</f>
        <v>5</v>
      </c>
      <c r="F20" s="239">
        <f>Stat.!DS13</f>
        <v>2</v>
      </c>
      <c r="G20" s="239">
        <f>Stat.!DU13</f>
        <v>4</v>
      </c>
      <c r="H20" s="240">
        <f>Stat.!DT13</f>
        <v>7</v>
      </c>
    </row>
    <row r="21" spans="2:14" ht="30" customHeight="1" x14ac:dyDescent="0.3">
      <c r="B21" s="238">
        <v>14</v>
      </c>
      <c r="C21" s="227" t="str">
        <f>Stat.!DP19</f>
        <v>Švarc Vojtěch</v>
      </c>
      <c r="D21" s="239">
        <f>Stat.!DQ19</f>
        <v>1</v>
      </c>
      <c r="E21" s="239">
        <f>Stat.!DR19</f>
        <v>0</v>
      </c>
      <c r="F21" s="239">
        <f>Stat.!DS19</f>
        <v>1</v>
      </c>
      <c r="G21" s="239">
        <f>Stat.!DU19</f>
        <v>0</v>
      </c>
      <c r="H21" s="240">
        <f>Stat.!DT19</f>
        <v>1</v>
      </c>
    </row>
    <row r="22" spans="2:14" ht="30" customHeight="1" x14ac:dyDescent="0.3">
      <c r="B22" s="238">
        <v>15</v>
      </c>
      <c r="C22" s="227" t="str">
        <f>Stat.!DP6</f>
        <v>Havlík Petr</v>
      </c>
      <c r="D22" s="239">
        <f>Stat.!DQ6</f>
        <v>17</v>
      </c>
      <c r="E22" s="239">
        <f>Stat.!DR6</f>
        <v>0</v>
      </c>
      <c r="F22" s="239">
        <f>Stat.!DS6</f>
        <v>0</v>
      </c>
      <c r="G22" s="239">
        <f>Stat.!DU6</f>
        <v>0</v>
      </c>
      <c r="H22" s="240">
        <f>Stat.!DT6</f>
        <v>0</v>
      </c>
    </row>
    <row r="23" spans="2:14" ht="30" customHeight="1" x14ac:dyDescent="0.3">
      <c r="B23" s="238">
        <v>16</v>
      </c>
      <c r="C23" s="227" t="str">
        <f>Stat.!DP7</f>
        <v>Chvátal Jan</v>
      </c>
      <c r="D23" s="239">
        <f>Stat.!DQ7</f>
        <v>1</v>
      </c>
      <c r="E23" s="239">
        <f>Stat.!DR7</f>
        <v>0</v>
      </c>
      <c r="F23" s="239">
        <f>Stat.!DS7</f>
        <v>0</v>
      </c>
      <c r="G23" s="239">
        <f>Stat.!DU7</f>
        <v>2</v>
      </c>
      <c r="H23" s="240">
        <f>Stat.!DT7</f>
        <v>0</v>
      </c>
    </row>
    <row r="24" spans="2:14" ht="30" customHeight="1" x14ac:dyDescent="0.3">
      <c r="B24" s="238">
        <v>17</v>
      </c>
      <c r="C24" s="227" t="str">
        <f>Stat.!DP8</f>
        <v>Chvátal Pavel C</v>
      </c>
      <c r="D24" s="239">
        <f>Stat.!DQ8</f>
        <v>17</v>
      </c>
      <c r="E24" s="239">
        <f>Stat.!DR8</f>
        <v>5</v>
      </c>
      <c r="F24" s="239">
        <f>Stat.!DS8</f>
        <v>0</v>
      </c>
      <c r="G24" s="239">
        <f>Stat.!DU8</f>
        <v>4</v>
      </c>
      <c r="H24" s="240">
        <f>Stat.!DT8</f>
        <v>5</v>
      </c>
      <c r="M24" s="242"/>
      <c r="N24" s="243"/>
    </row>
    <row r="25" spans="2:14" ht="30" customHeight="1" thickBot="1" x14ac:dyDescent="0.35">
      <c r="B25" s="244">
        <v>18</v>
      </c>
      <c r="C25" s="245" t="str">
        <f>Stat.!DP17</f>
        <v>Přívětivý Josef</v>
      </c>
      <c r="D25" s="247">
        <f>Stat.!DQ17</f>
        <v>9</v>
      </c>
      <c r="E25" s="247">
        <f>Stat.!DR17</f>
        <v>1</v>
      </c>
      <c r="F25" s="247">
        <f>Stat.!DS17</f>
        <v>0</v>
      </c>
      <c r="G25" s="247">
        <f>Stat.!DU17</f>
        <v>6</v>
      </c>
      <c r="H25" s="248">
        <f>Stat.!DT17</f>
        <v>1</v>
      </c>
      <c r="M25" s="242"/>
      <c r="N25" s="243"/>
    </row>
    <row r="26" spans="2:14" ht="30" customHeight="1" thickBot="1" x14ac:dyDescent="0.35">
      <c r="B26" s="249" t="s">
        <v>13</v>
      </c>
      <c r="C26" s="251"/>
      <c r="D26" s="252">
        <f>SUM(D8:D25)</f>
        <v>249</v>
      </c>
      <c r="E26" s="252">
        <f>SUM(E8:E25)</f>
        <v>82</v>
      </c>
      <c r="F26" s="252">
        <f>SUM(F8:F25)</f>
        <v>77</v>
      </c>
      <c r="G26" s="252">
        <f>SUM(G8:G25)</f>
        <v>146</v>
      </c>
      <c r="H26" s="253">
        <f>E26+F26</f>
        <v>159</v>
      </c>
    </row>
    <row r="27" spans="2:14" s="112" customFormat="1" ht="11.25" x14ac:dyDescent="0.2"/>
    <row r="28" spans="2:14" s="197" customFormat="1" ht="10.5" x14ac:dyDescent="0.15"/>
    <row r="29" spans="2:14" s="112" customFormat="1" ht="11.25" x14ac:dyDescent="0.2">
      <c r="D29" s="254"/>
      <c r="E29" s="255"/>
    </row>
    <row r="30" spans="2:14" s="112" customFormat="1" ht="11.25" x14ac:dyDescent="0.2"/>
    <row r="31" spans="2:14" s="112" customFormat="1" ht="11.25" x14ac:dyDescent="0.2"/>
    <row r="32" spans="2:14" s="112" customFormat="1" ht="11.25" x14ac:dyDescent="0.2"/>
    <row r="33" s="112" customFormat="1" ht="11.25" x14ac:dyDescent="0.2"/>
    <row r="34" s="112" customFormat="1" ht="11.25" x14ac:dyDescent="0.2"/>
    <row r="35" s="112" customFormat="1" ht="11.25" x14ac:dyDescent="0.2"/>
    <row r="36" s="112" customFormat="1" ht="11.25" x14ac:dyDescent="0.2"/>
    <row r="37" s="112" customFormat="1" ht="11.25" x14ac:dyDescent="0.2"/>
    <row r="38" s="112" customFormat="1" ht="11.25" x14ac:dyDescent="0.2"/>
    <row r="39" s="112" customFormat="1" ht="11.25" x14ac:dyDescent="0.2"/>
    <row r="40" s="112" customFormat="1" ht="11.25" x14ac:dyDescent="0.2"/>
    <row r="41" s="112" customFormat="1" ht="11.25" x14ac:dyDescent="0.2"/>
  </sheetData>
  <mergeCells count="6">
    <mergeCell ref="B2:H4"/>
    <mergeCell ref="B5:H5"/>
    <mergeCell ref="E6:F6"/>
    <mergeCell ref="M24:N24"/>
    <mergeCell ref="M25:N25"/>
    <mergeCell ref="B26:C26"/>
  </mergeCells>
  <pageMargins left="0.8" right="0.55000000000000004" top="1" bottom="0.57999999999999996" header="0.36" footer="0.492125984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19</vt:i4>
      </vt:variant>
      <vt:variant>
        <vt:lpstr>Grafy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27" baseType="lpstr">
      <vt:lpstr>Stat.</vt:lpstr>
      <vt:lpstr>Přehled </vt:lpstr>
      <vt:lpstr>Tabulka</vt:lpstr>
      <vt:lpstr>Výsledky kol</vt:lpstr>
      <vt:lpstr>Soupiska</vt:lpstr>
      <vt:lpstr>TAB</vt:lpstr>
      <vt:lpstr>TBN</vt:lpstr>
      <vt:lpstr>T G</vt:lpstr>
      <vt:lpstr>T N</vt:lpstr>
      <vt:lpstr>T OU</vt:lpstr>
      <vt:lpstr>T Č</vt:lpstr>
      <vt:lpstr>Tab_stre</vt:lpstr>
      <vt:lpstr>Tab_tre</vt:lpstr>
      <vt:lpstr>DATA - 20182019</vt:lpstr>
      <vt:lpstr>Rozlosování</vt:lpstr>
      <vt:lpstr>Tab_celk</vt:lpstr>
      <vt:lpstr>Tab_zakl.č</vt:lpstr>
      <vt:lpstr>Tab_playoff</vt:lpstr>
      <vt:lpstr>Tab_celkem</vt:lpstr>
      <vt:lpstr>G body</vt:lpstr>
      <vt:lpstr>G body_1</vt:lpstr>
      <vt:lpstr>G BrNa</vt:lpstr>
      <vt:lpstr>G K</vt:lpstr>
      <vt:lpstr>G odeh</vt:lpstr>
      <vt:lpstr>Gčet.Br</vt:lpstr>
      <vt:lpstr>Četnost B+N </vt:lpstr>
      <vt:lpstr>'Přehled '!ExterníData_1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2019-07-12T08:11:51Z</dcterms:created>
  <dcterms:modified xsi:type="dcterms:W3CDTF">2019-07-12T08:17:55Z</dcterms:modified>
</cp:coreProperties>
</file>